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ar.d.popovic\Desktop\JAVNE NABAVKE\JAVNE NABAVKE 2020\ДОБРА\ЈН 4000 0751 2020 Фреквентни претварачи и делови за фреквентне претвараче\"/>
    </mc:Choice>
  </mc:AlternateContent>
  <bookViews>
    <workbookView xWindow="0" yWindow="0" windowWidth="23040" windowHeight="9192" tabRatio="715"/>
  </bookViews>
  <sheets>
    <sheet name="Колубара" sheetId="1" r:id="rId1"/>
  </sheets>
  <definedNames>
    <definedName name="_xlnm._FilterDatabase" localSheetId="0" hidden="1">Колубара!$A$1:$P$305</definedName>
    <definedName name="_xlnm.Print_Area" localSheetId="0">Колубара!$A$1:$O$337</definedName>
    <definedName name="_xlnm.Print_Titles" localSheetId="0">Колубара!$1:$2</definedName>
  </definedNames>
  <calcPr calcId="162913"/>
</workbook>
</file>

<file path=xl/calcChain.xml><?xml version="1.0" encoding="utf-8"?>
<calcChain xmlns="http://schemas.openxmlformats.org/spreadsheetml/2006/main">
  <c r="N5" i="1" l="1"/>
  <c r="O5" i="1"/>
  <c r="N6" i="1"/>
  <c r="O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4" i="1"/>
  <c r="O54" i="1"/>
  <c r="N55" i="1"/>
  <c r="O55" i="1"/>
  <c r="N56" i="1"/>
  <c r="O56" i="1"/>
  <c r="N57" i="1"/>
  <c r="O57" i="1"/>
  <c r="N58" i="1"/>
  <c r="O58" i="1"/>
  <c r="N59" i="1"/>
  <c r="O59" i="1"/>
  <c r="N60" i="1"/>
  <c r="O60" i="1"/>
  <c r="N61" i="1"/>
  <c r="O61" i="1"/>
  <c r="N62" i="1"/>
  <c r="O62" i="1"/>
  <c r="N63" i="1"/>
  <c r="O63" i="1"/>
  <c r="N64" i="1"/>
  <c r="O64" i="1"/>
  <c r="N65" i="1"/>
  <c r="O65" i="1"/>
  <c r="N66" i="1"/>
  <c r="O66" i="1"/>
  <c r="N67" i="1"/>
  <c r="O67" i="1"/>
  <c r="N68" i="1"/>
  <c r="O68" i="1"/>
  <c r="N69" i="1"/>
  <c r="O69" i="1"/>
  <c r="N70" i="1"/>
  <c r="O70" i="1"/>
  <c r="N71" i="1"/>
  <c r="O71" i="1"/>
  <c r="N72" i="1"/>
  <c r="O72" i="1"/>
  <c r="N73" i="1"/>
  <c r="O73" i="1"/>
  <c r="N74" i="1"/>
  <c r="O74" i="1"/>
  <c r="N75" i="1"/>
  <c r="O75" i="1"/>
  <c r="N76" i="1"/>
  <c r="O76" i="1"/>
  <c r="N77" i="1"/>
  <c r="O77" i="1"/>
  <c r="N78" i="1"/>
  <c r="O78" i="1"/>
  <c r="N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86" i="1"/>
  <c r="O86" i="1"/>
  <c r="N87" i="1"/>
  <c r="O87" i="1"/>
  <c r="N88" i="1"/>
  <c r="O88" i="1"/>
  <c r="N89" i="1"/>
  <c r="O89" i="1"/>
  <c r="N90" i="1"/>
  <c r="O90" i="1"/>
  <c r="N91" i="1"/>
  <c r="O91" i="1"/>
  <c r="N92" i="1"/>
  <c r="O92" i="1"/>
  <c r="N93" i="1"/>
  <c r="O93" i="1"/>
  <c r="N94" i="1"/>
  <c r="O94" i="1"/>
  <c r="N95" i="1"/>
  <c r="O95" i="1"/>
  <c r="N96" i="1"/>
  <c r="O96" i="1"/>
  <c r="N97" i="1"/>
  <c r="O97" i="1"/>
  <c r="N98" i="1"/>
  <c r="O98" i="1"/>
  <c r="N99" i="1"/>
  <c r="O99" i="1"/>
  <c r="N100" i="1"/>
  <c r="O100" i="1"/>
  <c r="N101" i="1"/>
  <c r="O101" i="1"/>
  <c r="N102" i="1"/>
  <c r="O102" i="1"/>
  <c r="N103" i="1"/>
  <c r="O103" i="1"/>
  <c r="N104" i="1"/>
  <c r="O104" i="1"/>
  <c r="N105" i="1"/>
  <c r="O105" i="1"/>
  <c r="N106" i="1"/>
  <c r="O106" i="1"/>
  <c r="N107" i="1"/>
  <c r="O107" i="1"/>
  <c r="N108" i="1"/>
  <c r="O108" i="1"/>
  <c r="N109" i="1"/>
  <c r="O109" i="1"/>
  <c r="N110" i="1"/>
  <c r="O110" i="1"/>
  <c r="N111" i="1"/>
  <c r="O111" i="1"/>
  <c r="N112" i="1"/>
  <c r="O112" i="1"/>
  <c r="N113" i="1"/>
  <c r="O113" i="1"/>
  <c r="N114" i="1"/>
  <c r="O114" i="1"/>
  <c r="N115" i="1"/>
  <c r="O115" i="1"/>
  <c r="N116" i="1"/>
  <c r="O116" i="1"/>
  <c r="N117" i="1"/>
  <c r="O117" i="1"/>
  <c r="N118" i="1"/>
  <c r="O118" i="1"/>
  <c r="N119" i="1"/>
  <c r="O119" i="1"/>
  <c r="N120" i="1"/>
  <c r="O120" i="1"/>
  <c r="N121" i="1"/>
  <c r="O121" i="1"/>
  <c r="N122" i="1"/>
  <c r="O122" i="1"/>
  <c r="N123" i="1"/>
  <c r="O123" i="1"/>
  <c r="N124" i="1"/>
  <c r="O124" i="1"/>
  <c r="N125" i="1"/>
  <c r="O125" i="1"/>
  <c r="N126" i="1"/>
  <c r="O126" i="1"/>
  <c r="N127" i="1"/>
  <c r="O127" i="1"/>
  <c r="N128" i="1"/>
  <c r="O128" i="1"/>
  <c r="N129" i="1"/>
  <c r="O129" i="1"/>
  <c r="N130" i="1"/>
  <c r="O130" i="1"/>
  <c r="N131" i="1"/>
  <c r="O131" i="1"/>
  <c r="N132" i="1"/>
  <c r="O132" i="1"/>
  <c r="N133" i="1"/>
  <c r="O133" i="1"/>
  <c r="N134" i="1"/>
  <c r="O134" i="1"/>
  <c r="N135" i="1"/>
  <c r="O135" i="1"/>
  <c r="N136" i="1"/>
  <c r="O136" i="1"/>
  <c r="N137" i="1"/>
  <c r="O137" i="1"/>
  <c r="N138" i="1"/>
  <c r="O138" i="1"/>
  <c r="N139" i="1"/>
  <c r="O139" i="1"/>
  <c r="N140" i="1"/>
  <c r="O140" i="1"/>
  <c r="N141" i="1"/>
  <c r="O141" i="1"/>
  <c r="N142" i="1"/>
  <c r="O142" i="1"/>
  <c r="N143" i="1"/>
  <c r="O143" i="1"/>
  <c r="N144" i="1"/>
  <c r="O144" i="1"/>
  <c r="N145" i="1"/>
  <c r="O145" i="1"/>
  <c r="N146" i="1"/>
  <c r="O146" i="1"/>
  <c r="N147" i="1"/>
  <c r="O147" i="1"/>
  <c r="N148" i="1"/>
  <c r="O148" i="1"/>
  <c r="N149" i="1"/>
  <c r="O149" i="1"/>
  <c r="N150" i="1"/>
  <c r="O150" i="1"/>
  <c r="N151" i="1"/>
  <c r="O151" i="1"/>
  <c r="N152" i="1"/>
  <c r="O152" i="1"/>
  <c r="N153" i="1"/>
  <c r="O153" i="1"/>
  <c r="N154" i="1"/>
  <c r="O154" i="1"/>
  <c r="N155" i="1"/>
  <c r="O155" i="1"/>
  <c r="N156" i="1"/>
  <c r="O156" i="1"/>
  <c r="N157" i="1"/>
  <c r="O157" i="1"/>
  <c r="N158" i="1"/>
  <c r="O158" i="1"/>
  <c r="N159" i="1"/>
  <c r="O159" i="1"/>
  <c r="N160" i="1"/>
  <c r="O160" i="1"/>
  <c r="N161" i="1"/>
  <c r="O161" i="1"/>
  <c r="N162" i="1"/>
  <c r="O162" i="1"/>
  <c r="N163" i="1"/>
  <c r="O163" i="1"/>
  <c r="N164" i="1"/>
  <c r="O164" i="1"/>
  <c r="N165" i="1"/>
  <c r="O165" i="1"/>
  <c r="N166" i="1"/>
  <c r="O166" i="1"/>
  <c r="N167" i="1"/>
  <c r="O167" i="1"/>
  <c r="N168" i="1"/>
  <c r="O168" i="1"/>
  <c r="N169" i="1"/>
  <c r="O169" i="1"/>
  <c r="N170" i="1"/>
  <c r="O170" i="1"/>
  <c r="N171" i="1"/>
  <c r="O171" i="1"/>
  <c r="N172" i="1"/>
  <c r="O172" i="1"/>
  <c r="N173" i="1"/>
  <c r="O173" i="1"/>
  <c r="N174" i="1"/>
  <c r="O174" i="1"/>
  <c r="N175" i="1"/>
  <c r="O175" i="1"/>
  <c r="N176" i="1"/>
  <c r="O176" i="1"/>
  <c r="N177" i="1"/>
  <c r="O177" i="1"/>
  <c r="N178" i="1"/>
  <c r="O178" i="1"/>
  <c r="N179" i="1"/>
  <c r="O179" i="1"/>
  <c r="N180" i="1"/>
  <c r="O180" i="1"/>
  <c r="N181" i="1"/>
  <c r="O181" i="1"/>
  <c r="N182" i="1"/>
  <c r="O182" i="1"/>
  <c r="N183" i="1"/>
  <c r="O183" i="1"/>
  <c r="N184" i="1"/>
  <c r="O184" i="1"/>
  <c r="N185" i="1"/>
  <c r="O185" i="1"/>
  <c r="N186" i="1"/>
  <c r="O186" i="1"/>
  <c r="N187" i="1"/>
  <c r="O187" i="1"/>
  <c r="N188" i="1"/>
  <c r="O188" i="1"/>
  <c r="N189" i="1"/>
  <c r="O189" i="1"/>
  <c r="N190" i="1"/>
  <c r="O190" i="1"/>
  <c r="N191" i="1"/>
  <c r="O191" i="1"/>
  <c r="N192" i="1"/>
  <c r="O192" i="1"/>
  <c r="N193" i="1"/>
  <c r="O193" i="1"/>
  <c r="N194" i="1"/>
  <c r="O194" i="1"/>
  <c r="N195" i="1"/>
  <c r="O195" i="1"/>
  <c r="N196" i="1"/>
  <c r="O196" i="1"/>
  <c r="N197" i="1"/>
  <c r="O197" i="1"/>
  <c r="N198" i="1"/>
  <c r="O198" i="1"/>
  <c r="N199" i="1"/>
  <c r="O199" i="1"/>
  <c r="N200" i="1"/>
  <c r="O200" i="1"/>
  <c r="N201" i="1"/>
  <c r="O201" i="1"/>
  <c r="N202" i="1"/>
  <c r="O202" i="1"/>
  <c r="N203" i="1"/>
  <c r="O203" i="1"/>
  <c r="N204" i="1"/>
  <c r="O204" i="1"/>
  <c r="N205" i="1"/>
  <c r="O205" i="1"/>
  <c r="N206" i="1"/>
  <c r="O206" i="1"/>
  <c r="N207" i="1"/>
  <c r="O207" i="1"/>
  <c r="N208" i="1"/>
  <c r="O208" i="1"/>
  <c r="N209" i="1"/>
  <c r="O209" i="1"/>
  <c r="N210" i="1"/>
  <c r="O210" i="1"/>
  <c r="N211" i="1"/>
  <c r="O211" i="1"/>
  <c r="N212" i="1"/>
  <c r="O212" i="1"/>
  <c r="N213" i="1"/>
  <c r="O213" i="1"/>
  <c r="N214" i="1"/>
  <c r="O214" i="1"/>
  <c r="N215" i="1"/>
  <c r="O215" i="1"/>
  <c r="N216" i="1"/>
  <c r="O216" i="1"/>
  <c r="N217" i="1"/>
  <c r="O217" i="1"/>
  <c r="N218" i="1"/>
  <c r="O218" i="1"/>
  <c r="N219" i="1"/>
  <c r="O219" i="1"/>
  <c r="N220" i="1"/>
  <c r="O220" i="1"/>
  <c r="N221" i="1"/>
  <c r="O221" i="1"/>
  <c r="N222" i="1"/>
  <c r="O222" i="1"/>
  <c r="N223" i="1"/>
  <c r="O223" i="1"/>
  <c r="N224" i="1"/>
  <c r="O224" i="1"/>
  <c r="N225" i="1"/>
  <c r="O225" i="1"/>
  <c r="N226" i="1"/>
  <c r="O226" i="1"/>
  <c r="N227" i="1"/>
  <c r="O227" i="1"/>
  <c r="N228" i="1"/>
  <c r="O228" i="1"/>
  <c r="N229" i="1"/>
  <c r="O229" i="1"/>
  <c r="N230" i="1"/>
  <c r="O230" i="1"/>
  <c r="N231" i="1"/>
  <c r="O231" i="1"/>
  <c r="N232" i="1"/>
  <c r="O232" i="1"/>
  <c r="N233" i="1"/>
  <c r="O233" i="1"/>
  <c r="N234" i="1"/>
  <c r="O234" i="1"/>
  <c r="N235" i="1"/>
  <c r="O235" i="1"/>
  <c r="N236" i="1"/>
  <c r="O236" i="1"/>
  <c r="N237" i="1"/>
  <c r="O237" i="1"/>
  <c r="N238" i="1"/>
  <c r="O238" i="1"/>
  <c r="N239" i="1"/>
  <c r="O239" i="1"/>
  <c r="N240" i="1"/>
  <c r="O240" i="1"/>
  <c r="N241" i="1"/>
  <c r="O241" i="1"/>
  <c r="N242" i="1"/>
  <c r="O242" i="1"/>
  <c r="N243" i="1"/>
  <c r="O243" i="1"/>
  <c r="N244" i="1"/>
  <c r="O244" i="1"/>
  <c r="N245" i="1"/>
  <c r="O245" i="1"/>
  <c r="N246" i="1"/>
  <c r="O246" i="1"/>
  <c r="N247" i="1"/>
  <c r="O247" i="1"/>
  <c r="N248" i="1"/>
  <c r="O248" i="1"/>
  <c r="N249" i="1"/>
  <c r="O249" i="1"/>
  <c r="N250" i="1"/>
  <c r="O250" i="1"/>
  <c r="N251" i="1"/>
  <c r="O251" i="1"/>
  <c r="N252" i="1"/>
  <c r="O252" i="1"/>
  <c r="N253" i="1"/>
  <c r="O253" i="1"/>
  <c r="N254" i="1"/>
  <c r="O254" i="1"/>
  <c r="N255" i="1"/>
  <c r="O255" i="1"/>
  <c r="N256" i="1"/>
  <c r="O256" i="1"/>
  <c r="N257" i="1"/>
  <c r="O257" i="1"/>
  <c r="N258" i="1"/>
  <c r="O258" i="1"/>
  <c r="N259" i="1"/>
  <c r="O259" i="1"/>
  <c r="N260" i="1"/>
  <c r="O260" i="1"/>
  <c r="N261" i="1"/>
  <c r="O261" i="1"/>
  <c r="N262" i="1"/>
  <c r="O262" i="1"/>
  <c r="N263" i="1"/>
  <c r="O263" i="1"/>
  <c r="N264" i="1"/>
  <c r="O264" i="1"/>
  <c r="N265" i="1"/>
  <c r="O265" i="1"/>
  <c r="N266" i="1"/>
  <c r="O266" i="1"/>
  <c r="N267" i="1"/>
  <c r="O267" i="1"/>
  <c r="N268" i="1"/>
  <c r="O268" i="1"/>
  <c r="N269" i="1"/>
  <c r="O269" i="1"/>
  <c r="N270" i="1"/>
  <c r="O270" i="1"/>
  <c r="N271" i="1"/>
  <c r="O271" i="1"/>
  <c r="N272" i="1"/>
  <c r="O272" i="1"/>
  <c r="N273" i="1"/>
  <c r="O273" i="1"/>
  <c r="N274" i="1"/>
  <c r="O274" i="1"/>
  <c r="N275" i="1"/>
  <c r="O275" i="1"/>
  <c r="N276" i="1"/>
  <c r="O276" i="1"/>
  <c r="N277" i="1"/>
  <c r="O277" i="1"/>
  <c r="N278" i="1"/>
  <c r="O278" i="1"/>
  <c r="N279" i="1"/>
  <c r="O279" i="1"/>
  <c r="N280" i="1"/>
  <c r="O280" i="1"/>
  <c r="N281" i="1"/>
  <c r="O281" i="1"/>
  <c r="N282" i="1"/>
  <c r="O282" i="1"/>
  <c r="N283" i="1"/>
  <c r="O283" i="1"/>
  <c r="N284" i="1"/>
  <c r="O284" i="1"/>
  <c r="N285" i="1"/>
  <c r="O285" i="1"/>
  <c r="N286" i="1"/>
  <c r="O286" i="1"/>
  <c r="N287" i="1"/>
  <c r="O287" i="1"/>
  <c r="N288" i="1"/>
  <c r="O288" i="1"/>
  <c r="N289" i="1"/>
  <c r="O289" i="1"/>
  <c r="N290" i="1"/>
  <c r="O290" i="1"/>
  <c r="N291" i="1"/>
  <c r="O291" i="1"/>
  <c r="N292" i="1"/>
  <c r="O292" i="1"/>
  <c r="N293" i="1"/>
  <c r="O293" i="1"/>
  <c r="N294" i="1"/>
  <c r="O294" i="1"/>
  <c r="N295" i="1"/>
  <c r="O295" i="1"/>
  <c r="N296" i="1"/>
  <c r="O296" i="1"/>
  <c r="N297" i="1"/>
  <c r="O297" i="1"/>
  <c r="N298" i="1"/>
  <c r="O298" i="1"/>
  <c r="N299" i="1"/>
  <c r="O299" i="1"/>
  <c r="N300" i="1"/>
  <c r="O300" i="1"/>
  <c r="N4" i="1"/>
  <c r="O4" i="1"/>
  <c r="O305" i="1" l="1"/>
  <c r="N315" i="1" s="1"/>
  <c r="N316" i="1" l="1"/>
  <c r="N317" i="1" s="1"/>
</calcChain>
</file>

<file path=xl/comments1.xml><?xml version="1.0" encoding="utf-8"?>
<comments xmlns="http://schemas.openxmlformats.org/spreadsheetml/2006/main">
  <authors>
    <author>Djordje Dragicevic</author>
  </authors>
  <commentList>
    <comment ref="K1" authorId="0" shapeId="0">
      <text>
        <r>
          <rPr>
            <b/>
            <u/>
            <sz val="9"/>
            <color indexed="81"/>
            <rFont val="Tahoma"/>
            <family val="2"/>
          </rPr>
          <t>Колона VIII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 Понуђач попуњава само када нуди друго - одговарајуће добро, које је одговарајуће по квалитету, функцији и техничким карактеристикама које се захтевају у Колони IV. 
Тада уписује и тачну ознаку или тачан тип добра, које нуди у понуди, и његов каталошки број, уколико је понуђено добро каталошки нумерисано у каталогу произвођача добра или наводи тачан wеб линк добра, из каталога произвођача;
</t>
        </r>
        <r>
          <rPr>
            <b/>
            <u/>
            <sz val="9"/>
            <color indexed="81"/>
            <rFont val="Tahoma"/>
            <family val="2"/>
          </rPr>
          <t>Напомена:</t>
        </r>
        <r>
          <rPr>
            <sz val="9"/>
            <color indexed="81"/>
            <rFont val="Tahoma"/>
            <family val="2"/>
          </rPr>
          <t xml:space="preserve"> уколико понуђач нуди исто (идентично) добро као добро које је захтевано у Kолони IV, онда не попуњава ову колону (оставља празно)</t>
        </r>
      </text>
    </comment>
    <comment ref="L1" authorId="0" shapeId="0">
      <text>
        <r>
          <rPr>
            <b/>
            <u/>
            <sz val="9"/>
            <color indexed="81"/>
            <rFont val="Tahoma"/>
            <family val="2"/>
          </rPr>
          <t>Колона IX</t>
        </r>
        <r>
          <rPr>
            <sz val="9"/>
            <color indexed="81"/>
            <rFont val="Tahoma"/>
            <family val="2"/>
          </rPr>
          <t xml:space="preserve">: Понуђач попуњава само када нуди друго - одговарајуће добро. У том случају, у ову колону уписује назив произвођача одговарајућег добра које нуди и зeмљу порекла добра које нуди.
</t>
        </r>
        <r>
          <rPr>
            <b/>
            <u/>
            <sz val="9"/>
            <color indexed="81"/>
            <rFont val="Tahoma"/>
            <family val="2"/>
          </rPr>
          <t>Напомена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 уколико понуђач нуди исто (идентично) добро као добро које је захтевано у Kолони IV, онда не попуњава ову колону (оставља празно);</t>
        </r>
      </text>
    </comment>
    <comment ref="M1" authorId="0" shapeId="0">
      <text>
        <r>
          <rPr>
            <b/>
            <u/>
            <sz val="9"/>
            <color indexed="81"/>
            <rFont val="Tahoma"/>
            <family val="2"/>
          </rPr>
          <t>Колона X</t>
        </r>
        <r>
          <rPr>
            <b/>
            <sz val="9"/>
            <color indexed="81"/>
            <rFont val="Tahoma"/>
            <charset val="1"/>
          </rPr>
          <t xml:space="preserve">: </t>
        </r>
        <r>
          <rPr>
            <sz val="9"/>
            <color indexed="81"/>
            <rFont val="Tahoma"/>
            <family val="2"/>
          </rPr>
          <t>Понуђач уписује понуђену јединичну цену, без ПДВ-а, за све позиције у табели</t>
        </r>
      </text>
    </comment>
  </commentList>
</comments>
</file>

<file path=xl/sharedStrings.xml><?xml version="1.0" encoding="utf-8"?>
<sst xmlns="http://schemas.openxmlformats.org/spreadsheetml/2006/main" count="1231" uniqueCount="899">
  <si>
    <t>I</t>
  </si>
  <si>
    <t>III</t>
  </si>
  <si>
    <t>IV</t>
  </si>
  <si>
    <t>V</t>
  </si>
  <si>
    <t>Укупно, цена
без ПДВ-а
(дин)</t>
  </si>
  <si>
    <t>Обрачунат ПДВ (20%):</t>
  </si>
  <si>
    <t>потпис и печат</t>
  </si>
  <si>
    <t>II</t>
  </si>
  <si>
    <t xml:space="preserve">                                               </t>
  </si>
  <si>
    <t>Место и датум</t>
  </si>
  <si>
    <t>(потпис овлашћеног лица)</t>
  </si>
  <si>
    <t>М.П.</t>
  </si>
  <si>
    <t>РЕКАПИТУЛАЦИЈА</t>
  </si>
  <si>
    <t>Укупно, цена са ПДВ-ом: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</si>
  <si>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</si>
  <si>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</si>
  <si>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</si>
  <si>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</si>
  <si>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</si>
  <si>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</si>
  <si>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</si>
  <si>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</si>
  <si>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</si>
  <si>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</si>
  <si>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</si>
  <si>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</si>
  <si>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</si>
  <si>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</si>
  <si>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</si>
  <si>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</si>
  <si>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</si>
  <si>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</si>
  <si>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</si>
  <si>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</si>
  <si>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</si>
  <si>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</si>
  <si>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</si>
  <si>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</si>
  <si>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</si>
  <si>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</si>
  <si>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</si>
  <si>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</si>
  <si>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</si>
  <si>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</si>
  <si>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</si>
  <si>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</si>
  <si>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</si>
  <si>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VI</t>
  </si>
  <si>
    <t>VII</t>
  </si>
  <si>
    <t>Јед. цена,
без ПДВ-а
(дин)</t>
  </si>
  <si>
    <t>Јед. цена
са ПДВ-ом
(дин)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</si>
  <si>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</si>
  <si>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</si>
  <si>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</si>
  <si>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</si>
  <si>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</si>
  <si>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</si>
  <si>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</si>
  <si>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</si>
  <si>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</si>
  <si>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</si>
  <si>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</si>
  <si>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</si>
  <si>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</si>
  <si>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</si>
  <si>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</si>
  <si>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</si>
  <si>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</si>
  <si>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</si>
  <si>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</si>
  <si>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</si>
  <si>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</si>
  <si>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</si>
  <si>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</si>
  <si>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</si>
  <si>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</si>
  <si>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</si>
  <si>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</si>
  <si>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</si>
  <si>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</si>
  <si>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</si>
  <si>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</si>
  <si>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</si>
  <si>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</si>
  <si>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</si>
  <si>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</si>
  <si>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</si>
  <si>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</si>
  <si>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</si>
  <si>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</si>
  <si>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</si>
  <si>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</si>
  <si>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</si>
  <si>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</si>
  <si>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</si>
  <si>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</si>
  <si>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</si>
  <si>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</si>
  <si>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</si>
  <si>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</si>
  <si>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</si>
  <si>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</si>
  <si>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</si>
  <si>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</si>
  <si>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</si>
  <si>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</si>
  <si>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</si>
  <si>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</si>
  <si>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</si>
  <si>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</si>
  <si>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</si>
  <si>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</si>
  <si>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</si>
  <si>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</si>
  <si>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</si>
  <si>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</si>
  <si>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</si>
  <si>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</si>
  <si>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</si>
  <si>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</si>
  <si>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</si>
  <si>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</si>
  <si>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</si>
  <si>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</si>
  <si>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</si>
  <si>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</si>
  <si>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</si>
  <si>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</si>
  <si>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</si>
  <si>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</si>
  <si>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</si>
  <si>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</si>
  <si>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</si>
  <si>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</si>
  <si>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</si>
  <si>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</si>
  <si>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</si>
  <si>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</si>
  <si>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</si>
  <si>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</si>
  <si>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</si>
  <si>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</si>
  <si>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</si>
  <si>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</si>
  <si>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</si>
  <si>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</si>
  <si>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</si>
  <si>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</si>
  <si>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</si>
  <si>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</si>
  <si>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</si>
  <si>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</si>
  <si>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</si>
  <si>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</si>
  <si>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</si>
  <si>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</si>
  <si>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</si>
  <si>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</si>
  <si>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</si>
  <si>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</si>
  <si>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</si>
  <si>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</si>
  <si>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</si>
  <si>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</si>
  <si>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</si>
  <si>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</si>
  <si>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</si>
  <si>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</si>
  <si>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</si>
  <si>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</si>
  <si>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</si>
  <si>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</si>
  <si>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</si>
  <si>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</si>
  <si>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</si>
  <si>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</si>
  <si>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</si>
  <si>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</si>
  <si>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</si>
  <si>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</si>
  <si>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</si>
  <si>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</si>
  <si>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</si>
  <si>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</si>
  <si>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</si>
  <si>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</si>
  <si>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</si>
  <si>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</si>
  <si>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</si>
  <si>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</si>
  <si>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</si>
  <si>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</si>
  <si>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</si>
  <si>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</si>
  <si>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</si>
  <si>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</si>
  <si>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</si>
  <si>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</si>
  <si>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</si>
  <si>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</si>
  <si>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</si>
  <si>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</si>
  <si>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</si>
  <si>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</si>
  <si>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</si>
  <si>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</si>
  <si>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</si>
  <si>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</si>
  <si>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</si>
  <si>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</si>
  <si>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</si>
  <si>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</si>
  <si>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</si>
  <si>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</si>
  <si>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</si>
  <si>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</si>
  <si>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</si>
  <si>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</si>
  <si>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</si>
  <si>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</si>
  <si>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</si>
  <si>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</si>
  <si>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</si>
  <si>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</si>
  <si>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</si>
  <si>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</si>
  <si>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</si>
  <si>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</si>
  <si>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</si>
  <si>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</si>
  <si>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</si>
  <si>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</si>
  <si>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</si>
  <si>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</si>
  <si>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</si>
  <si>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</si>
  <si>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</si>
  <si>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</si>
  <si>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</si>
  <si>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</si>
  <si>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</si>
  <si>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</si>
  <si>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</si>
  <si>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</si>
  <si>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</si>
  <si>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</si>
  <si>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</si>
  <si>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</si>
  <si>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</si>
  <si>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</si>
  <si>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</si>
  <si>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</si>
  <si>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</si>
  <si>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</si>
  <si>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</si>
  <si>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</si>
  <si>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</si>
  <si>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</si>
  <si>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</si>
  <si>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</si>
  <si>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</si>
  <si>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</si>
  <si>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</si>
  <si>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</si>
  <si>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</si>
  <si>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</si>
  <si>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</si>
  <si>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</si>
  <si>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</si>
  <si>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</si>
  <si>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</si>
  <si>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</si>
  <si>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</si>
  <si>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</si>
  <si>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</si>
  <si>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</si>
  <si>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</si>
  <si>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</si>
  <si>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</si>
  <si>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</si>
  <si>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</si>
  <si>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</si>
  <si>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</si>
  <si>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</si>
  <si>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</si>
  <si>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</si>
  <si>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</si>
  <si>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</si>
  <si>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</si>
  <si>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</si>
  <si>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</si>
  <si>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</si>
  <si>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</si>
  <si>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</si>
  <si>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</si>
  <si>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</si>
  <si>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</si>
  <si>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</si>
  <si>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</si>
  <si>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</si>
  <si>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</si>
  <si>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</si>
  <si>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</si>
  <si>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</si>
  <si>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</si>
  <si>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</si>
  <si>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</si>
  <si>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</si>
  <si>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</si>
  <si>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</si>
  <si>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</si>
  <si>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</si>
  <si>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</si>
  <si>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</si>
  <si>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</si>
  <si>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</si>
  <si>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</si>
  <si>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</si>
  <si>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</si>
  <si>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P0064644</t>
  </si>
  <si>
    <t>kom</t>
  </si>
  <si>
    <t>P0064650</t>
  </si>
  <si>
    <t>P0064651</t>
  </si>
  <si>
    <t>P0064652</t>
  </si>
  <si>
    <t>P0064777</t>
  </si>
  <si>
    <t>P0064783</t>
  </si>
  <si>
    <t>P0058303</t>
  </si>
  <si>
    <t>P0058821</t>
  </si>
  <si>
    <t>P0058839</t>
  </si>
  <si>
    <t>P0058841</t>
  </si>
  <si>
    <t>47012679</t>
  </si>
  <si>
    <t>47012703</t>
  </si>
  <si>
    <t>47012968</t>
  </si>
  <si>
    <t>47013206</t>
  </si>
  <si>
    <t>47013883</t>
  </si>
  <si>
    <t>P0059048</t>
  </si>
  <si>
    <t>P0059050</t>
  </si>
  <si>
    <t>19305283</t>
  </si>
  <si>
    <t>19313204</t>
  </si>
  <si>
    <t>19313378</t>
  </si>
  <si>
    <t>19335546</t>
  </si>
  <si>
    <t>19928720</t>
  </si>
  <si>
    <t>19929843</t>
  </si>
  <si>
    <t>19929850</t>
  </si>
  <si>
    <t>19937200</t>
  </si>
  <si>
    <t>19939800</t>
  </si>
  <si>
    <t>19939818</t>
  </si>
  <si>
    <t>47009352</t>
  </si>
  <si>
    <t>47009519</t>
  </si>
  <si>
    <t>47009543</t>
  </si>
  <si>
    <t>47009683</t>
  </si>
  <si>
    <t>47009824</t>
  </si>
  <si>
    <t>47009840</t>
  </si>
  <si>
    <t>47009907</t>
  </si>
  <si>
    <t>47010889</t>
  </si>
  <si>
    <t>47010947</t>
  </si>
  <si>
    <t>47010962</t>
  </si>
  <si>
    <t>47011101</t>
  </si>
  <si>
    <t>47011333</t>
  </si>
  <si>
    <t>47011341</t>
  </si>
  <si>
    <t>47011473</t>
  </si>
  <si>
    <t>47011663</t>
  </si>
  <si>
    <t>47011788</t>
  </si>
  <si>
    <t>47012232</t>
  </si>
  <si>
    <t>47012489</t>
  </si>
  <si>
    <t>47012596</t>
  </si>
  <si>
    <t>47013958</t>
  </si>
  <si>
    <t>47013966</t>
  </si>
  <si>
    <t>47014063</t>
  </si>
  <si>
    <t>47014808</t>
  </si>
  <si>
    <t>47014865</t>
  </si>
  <si>
    <t>47014907</t>
  </si>
  <si>
    <t>47014923</t>
  </si>
  <si>
    <t>47307491</t>
  </si>
  <si>
    <t>47403803</t>
  </si>
  <si>
    <t>kpl</t>
  </si>
  <si>
    <t>47502141</t>
  </si>
  <si>
    <t>47502216</t>
  </si>
  <si>
    <t>47503248</t>
  </si>
  <si>
    <t>47503669</t>
  </si>
  <si>
    <t>47504113</t>
  </si>
  <si>
    <t>47913009</t>
  </si>
  <si>
    <t>47913082</t>
  </si>
  <si>
    <t>47913124</t>
  </si>
  <si>
    <t>47913157</t>
  </si>
  <si>
    <t>47914155</t>
  </si>
  <si>
    <t>47914163</t>
  </si>
  <si>
    <t>47914296</t>
  </si>
  <si>
    <t>48002570</t>
  </si>
  <si>
    <t>48600563</t>
  </si>
  <si>
    <t>48600571</t>
  </si>
  <si>
    <t>48601520</t>
  </si>
  <si>
    <t>48601645</t>
  </si>
  <si>
    <t>48601736</t>
  </si>
  <si>
    <t>48601769</t>
  </si>
  <si>
    <t>48900351</t>
  </si>
  <si>
    <t>48900377</t>
  </si>
  <si>
    <t>48900385</t>
  </si>
  <si>
    <t>92018233</t>
  </si>
  <si>
    <t>92018639</t>
  </si>
  <si>
    <t>P0004095</t>
  </si>
  <si>
    <t>P0004139</t>
  </si>
  <si>
    <t>P0004157</t>
  </si>
  <si>
    <t>P0004163</t>
  </si>
  <si>
    <t>P0004170</t>
  </si>
  <si>
    <t>P0004913</t>
  </si>
  <si>
    <t>P0005087</t>
  </si>
  <si>
    <t>P0020058</t>
  </si>
  <si>
    <t>P0021437</t>
  </si>
  <si>
    <t>P0025787</t>
  </si>
  <si>
    <t>P0031551</t>
  </si>
  <si>
    <t>P0031559</t>
  </si>
  <si>
    <t>P0031755</t>
  </si>
  <si>
    <t>P0031811</t>
  </si>
  <si>
    <t>P0031819</t>
  </si>
  <si>
    <t>P0031822</t>
  </si>
  <si>
    <t>P0031831</t>
  </si>
  <si>
    <t>P0040639</t>
  </si>
  <si>
    <t>P0040957</t>
  </si>
  <si>
    <t>P0041023</t>
  </si>
  <si>
    <t>P0041025</t>
  </si>
  <si>
    <t>P0043171</t>
  </si>
  <si>
    <t>P0046545</t>
  </si>
  <si>
    <t>P0046707</t>
  </si>
  <si>
    <t>P0049615</t>
  </si>
  <si>
    <t>P0051548</t>
  </si>
  <si>
    <t>P0051574</t>
  </si>
  <si>
    <t>P0051576</t>
  </si>
  <si>
    <t>P0051590</t>
  </si>
  <si>
    <t>P0054684</t>
  </si>
  <si>
    <t>P0056006</t>
  </si>
  <si>
    <t>P0056007</t>
  </si>
  <si>
    <t>P0056015</t>
  </si>
  <si>
    <t>P0056016</t>
  </si>
  <si>
    <t>P0056031</t>
  </si>
  <si>
    <t>P0056033</t>
  </si>
  <si>
    <t>P0056120</t>
  </si>
  <si>
    <t>P0056219</t>
  </si>
  <si>
    <t>P0056248</t>
  </si>
  <si>
    <t>P0057651</t>
  </si>
  <si>
    <t>P0057652</t>
  </si>
  <si>
    <t>P0057694</t>
  </si>
  <si>
    <t>P0057703</t>
  </si>
  <si>
    <t>P0057707</t>
  </si>
  <si>
    <t>P0057714</t>
  </si>
  <si>
    <t>P0057716</t>
  </si>
  <si>
    <t>P0057718</t>
  </si>
  <si>
    <t>P0057722</t>
  </si>
  <si>
    <t>P0057730</t>
  </si>
  <si>
    <t>P0057734</t>
  </si>
  <si>
    <t>P0057878</t>
  </si>
  <si>
    <t>P0057964</t>
  </si>
  <si>
    <t>P0057966</t>
  </si>
  <si>
    <t>P0057969</t>
  </si>
  <si>
    <t>P0057980</t>
  </si>
  <si>
    <t>P0057988</t>
  </si>
  <si>
    <t>P0057990</t>
  </si>
  <si>
    <t>P0058014</t>
  </si>
  <si>
    <t>P0058015</t>
  </si>
  <si>
    <t>P0058049</t>
  </si>
  <si>
    <t>P0058062</t>
  </si>
  <si>
    <t>P0058064</t>
  </si>
  <si>
    <t>P0058066</t>
  </si>
  <si>
    <t>P0058082</t>
  </si>
  <si>
    <t>P0058139</t>
  </si>
  <si>
    <t>P0058143</t>
  </si>
  <si>
    <t>P0058150</t>
  </si>
  <si>
    <t>P0058152</t>
  </si>
  <si>
    <t>P0058160</t>
  </si>
  <si>
    <t>P0058161</t>
  </si>
  <si>
    <t>P0058169</t>
  </si>
  <si>
    <t>P0058170</t>
  </si>
  <si>
    <t>P0058180</t>
  </si>
  <si>
    <t>P0058181</t>
  </si>
  <si>
    <t>P0058187</t>
  </si>
  <si>
    <t>P0058190</t>
  </si>
  <si>
    <t>P0058199</t>
  </si>
  <si>
    <t>P0058224</t>
  </si>
  <si>
    <t>P0058247</t>
  </si>
  <si>
    <t>P0058248</t>
  </si>
  <si>
    <t>P0058249</t>
  </si>
  <si>
    <t>P0058301</t>
  </si>
  <si>
    <t>P0059355</t>
  </si>
  <si>
    <t>P0060959</t>
  </si>
  <si>
    <t>P0060985</t>
  </si>
  <si>
    <t>P0060987</t>
  </si>
  <si>
    <t>P0060988</t>
  </si>
  <si>
    <t>P0060989</t>
  </si>
  <si>
    <t>P0060994</t>
  </si>
  <si>
    <t>P0060996</t>
  </si>
  <si>
    <t>P0060998</t>
  </si>
  <si>
    <t>P0061015</t>
  </si>
  <si>
    <t>P0061094</t>
  </si>
  <si>
    <t>P0061175</t>
  </si>
  <si>
    <t>P0061176</t>
  </si>
  <si>
    <t>P0061177</t>
  </si>
  <si>
    <t>P0061188</t>
  </si>
  <si>
    <t>P0061192</t>
  </si>
  <si>
    <t>P0061193</t>
  </si>
  <si>
    <t>P0061195</t>
  </si>
  <si>
    <t>P0061197</t>
  </si>
  <si>
    <t>P0061201</t>
  </si>
  <si>
    <t>P0061218</t>
  </si>
  <si>
    <t>P0061224</t>
  </si>
  <si>
    <t>P0061228</t>
  </si>
  <si>
    <t>P0061231</t>
  </si>
  <si>
    <t>P0061235</t>
  </si>
  <si>
    <t>P0061241</t>
  </si>
  <si>
    <t>P0061251</t>
  </si>
  <si>
    <t>P0061263</t>
  </si>
  <si>
    <t>P0061264</t>
  </si>
  <si>
    <t>P0061600</t>
  </si>
  <si>
    <t>P0061827</t>
  </si>
  <si>
    <t>P0061834</t>
  </si>
  <si>
    <t>P0061896</t>
  </si>
  <si>
    <t>P0061905</t>
  </si>
  <si>
    <t>P0061907</t>
  </si>
  <si>
    <t>P0061976</t>
  </si>
  <si>
    <t>P0062001</t>
  </si>
  <si>
    <t>P0062016</t>
  </si>
  <si>
    <t>P0062021</t>
  </si>
  <si>
    <t>P0062025</t>
  </si>
  <si>
    <t>P0062060</t>
  </si>
  <si>
    <t>P0062067</t>
  </si>
  <si>
    <t>P0062071</t>
  </si>
  <si>
    <t>P0062075</t>
  </si>
  <si>
    <t>P0062114</t>
  </si>
  <si>
    <t>P0062144</t>
  </si>
  <si>
    <t>P0062209</t>
  </si>
  <si>
    <t>P0062220</t>
  </si>
  <si>
    <t>P0062250</t>
  </si>
  <si>
    <t>P0062264</t>
  </si>
  <si>
    <t>P0062302</t>
  </si>
  <si>
    <t>P0062306</t>
  </si>
  <si>
    <t>P0062319</t>
  </si>
  <si>
    <t>P0062810</t>
  </si>
  <si>
    <t>P0062857</t>
  </si>
  <si>
    <t>P0062890</t>
  </si>
  <si>
    <t>P0062916</t>
  </si>
  <si>
    <t>P0062918</t>
  </si>
  <si>
    <t>P0062919</t>
  </si>
  <si>
    <t>P0062922</t>
  </si>
  <si>
    <t>P0062923</t>
  </si>
  <si>
    <t>P0062926</t>
  </si>
  <si>
    <t>P0062928</t>
  </si>
  <si>
    <t>P0062932</t>
  </si>
  <si>
    <t>P0064260</t>
  </si>
  <si>
    <t>P0064271</t>
  </si>
  <si>
    <t>P0064272</t>
  </si>
  <si>
    <t>P0064282</t>
  </si>
  <si>
    <t>P0064283</t>
  </si>
  <si>
    <t>P0064562</t>
  </si>
  <si>
    <t>P0064577</t>
  </si>
  <si>
    <t>P0064584</t>
  </si>
  <si>
    <t>P0069103</t>
  </si>
  <si>
    <t>P0069243</t>
  </si>
  <si>
    <t>P0069444</t>
  </si>
  <si>
    <t>P0069451</t>
  </si>
  <si>
    <t>92018621</t>
  </si>
  <si>
    <t>р.б.</t>
  </si>
  <si>
    <t>шифра ЕРЦ</t>
  </si>
  <si>
    <t>Опис добара</t>
  </si>
  <si>
    <t>јед. мере</t>
  </si>
  <si>
    <t>магацин</t>
  </si>
  <si>
    <t>VIII</t>
  </si>
  <si>
    <t>IX</t>
  </si>
  <si>
    <t>X</t>
  </si>
  <si>
    <t>Понуђено одговарајуће добро са техничким описом (oзнака/тип/катал. број)</t>
  </si>
  <si>
    <t>Назив произвођача и земља порекла</t>
  </si>
  <si>
    <t>кол.</t>
  </si>
  <si>
    <t>позиц. из плана</t>
  </si>
  <si>
    <t>XI = X x 1.2</t>
  </si>
  <si>
    <t>XII = (VII x X)</t>
  </si>
  <si>
    <t>Фреквентни претварачи и делови за фреквентне претвараче</t>
  </si>
  <si>
    <t>Укупно:</t>
  </si>
  <si>
    <t>Укупно, без ПДВ-а:</t>
  </si>
  <si>
    <r>
      <t xml:space="preserve">Уколико понуђач нуди одговарајућа, а не захтевана добра, дужан је да, уз понуду достави одговарајућу техничку документацију или каталог или извод из каталога произвођача добара, која нуди, са јасно означеним (сигнираним или подвученим) понуђеним ставкама, у складу са захтеваним позицијама из Обрасца структуре цене, којима се доказује да понуђена добра одговарају захтеваним добрима. Уз достављени каталог или извод из каталога је потребно навести и </t>
    </r>
    <r>
      <rPr>
        <i/>
        <u/>
        <sz val="8"/>
        <color rgb="FF0070C0"/>
        <rFont val="Arial"/>
        <family val="2"/>
      </rPr>
      <t>wеб линк</t>
    </r>
    <r>
      <rPr>
        <i/>
        <sz val="8"/>
        <color theme="1"/>
        <rFont val="Arial"/>
        <family val="2"/>
      </rPr>
      <t xml:space="preserve"> произвођача, уколико га произвођач има, на коме се може наћи приложени каталог.
Упутство за попуњавање овог обрасца је наведено у конкурсној документацији за ЈН/4000/0751/2020 (1227/2020) (ОБРАЗАЦ-2)</t>
    </r>
  </si>
  <si>
    <t>Relej vremenski DAA51CM24 0,1s-100h 24-240V AC</t>
  </si>
  <si>
    <t>Relej sigurnosni LG5925-48-61 24V AC</t>
  </si>
  <si>
    <t>Relej PT3P7L24 24V DC,3C/O, 250V AC</t>
  </si>
  <si>
    <t>Frekventni regulator VLT 5011 175Z0073 Danfoss 7,5KW</t>
  </si>
  <si>
    <t>Industrijsko napajanje QUINT-PS/1AC/24DC/10 Phoenix Contact</t>
  </si>
  <si>
    <t>Pretvarač signala MCR-VDC-UI-B-DC 2811116 Phoenix Contact</t>
  </si>
  <si>
    <t>THICK-FILM HYBRID NRED-61 ABB 58926451</t>
  </si>
  <si>
    <t>Attentuator NRCB-01006 64019236 ABB</t>
  </si>
  <si>
    <t>Frekventni regulator ATV630D22N4 22kW Schneider</t>
  </si>
  <si>
    <t>Invertor UNV110-2.5C Eltek 500-025-710.00</t>
  </si>
  <si>
    <t>IGBT modul 7MBR50SB-120 64605747 ABB</t>
  </si>
  <si>
    <t>Modul DSAB-01C 64630199 ABB</t>
  </si>
  <si>
    <t>Ploča CVAR-01C ABB 3AUA0000065950</t>
  </si>
  <si>
    <t>Modul bus terminator TB807 ABB 3BSE008538R1</t>
  </si>
  <si>
    <t>Industrijsko napajanje QUINT-PS/1AC/24DC/20/CO Phoenix Contact</t>
  </si>
  <si>
    <t>Rack UR2 za S7-400 SIEMENS 6ES7400-1JA01-0AA0</t>
  </si>
  <si>
    <t>DC regulator 6RA8028-6DV62-0AA0-Z Q80 6RA8028-6DV62-0AA0-Z Q80 Siemens</t>
  </si>
  <si>
    <t>Ventilator W2E143-AA09-01 Ebmpapst</t>
  </si>
  <si>
    <t>Modul DSMB-02C 64666606 ABB</t>
  </si>
  <si>
    <t>Pomoćni kontakt 0A1G 10 1NO,ABB</t>
  </si>
  <si>
    <t>Pomoćni kontakt 0A3G 01 1NC,ABB</t>
  </si>
  <si>
    <t>Ventilator 4715MS-23T-B5A-D00 64664565 ABB</t>
  </si>
  <si>
    <t>Control panel ADPI-01 SP KIT 68249694 ABB</t>
  </si>
  <si>
    <t>Control panel CDP 312R 68281059 ABB</t>
  </si>
  <si>
    <t>PROFIBUS DP konektor za PLC konekciju SIEMENS 6ES7972-0BA12-0XA0</t>
  </si>
  <si>
    <t>Channel branching unit APBU-44C 64669982 ABB</t>
  </si>
  <si>
    <t>IGBT modul FS450R17KE3/AGDR-71C SP 3AUA0000109339 ABB</t>
  </si>
  <si>
    <t>Napojni modul AGPS-21C 3AXD50000131891 ABB</t>
  </si>
  <si>
    <t>Ventilator 1 KW AFIN-01C 64693808 ABB</t>
  </si>
  <si>
    <t>Connector board DSCB-01C 64637029 ABB</t>
  </si>
  <si>
    <t>Ventilator D2D160-CE02-11 64650424 ABB</t>
  </si>
  <si>
    <t>IGBT KIT CM150DY-24A#300G 1 PCS 64605852 ABB</t>
  </si>
  <si>
    <t>MC interface board AINT-14C 68685826 ABB</t>
  </si>
  <si>
    <t>Invertor ACS800-104-0070-5+Q950 64760041 ABB</t>
  </si>
  <si>
    <t>Switch Fuse Control ASFC-01C 64649540 ABB</t>
  </si>
  <si>
    <t>Power supply AFPS-11C 68969972 ABB</t>
  </si>
  <si>
    <t>Kontrolna jedinica RDCU-12C 3AUA0000036521 ABB</t>
  </si>
  <si>
    <t>Invertor ACS800-104-0260-3 68684111 ABB</t>
  </si>
  <si>
    <t>Invertor ACS800-104-0105-5+F272+Q950 68446627 ABB</t>
  </si>
  <si>
    <t>Frekventni regulator ACS800-104-0011-7 11kW 3AUA0000114009 ABB</t>
  </si>
  <si>
    <t>Wound core T60006-L2102-W468 68249414 ABB</t>
  </si>
  <si>
    <t>DC regulator DCS800-S02-0450-05+L501+SMCG 3ADT218448R0102 ABB</t>
  </si>
  <si>
    <t>BFOC konektor za PCF optički kabl SIEMENS 6GK1900-0HB00-0AC0</t>
  </si>
  <si>
    <t>Otpornik snage ZRF 30X165 SIK 33R 3AFE10028531 ABB</t>
  </si>
  <si>
    <t>Soft starter PSS-72/124-500LC</t>
  </si>
  <si>
    <t>OLM modul OZD PROFI 12M G12 Hirschmann 943 727-321</t>
  </si>
  <si>
    <t xml:space="preserve">IP amplifier AF 250H COMMEND </t>
  </si>
  <si>
    <t>Charging control board ACHM-01C 68449022 ABB</t>
  </si>
  <si>
    <t>Control board RMIO-12C 3AUA0000035410 ABB</t>
  </si>
  <si>
    <t>OLM modul OZD PROFI 12M G11 Hirschmann 943 727-221</t>
  </si>
  <si>
    <t>Output filter boa AOFC-02 68295459 ABB</t>
  </si>
  <si>
    <t>Main Circuit Interface RINT5311C 68262437 ABB</t>
  </si>
  <si>
    <t>Industrijsko napajanje MPS10-230/24 MURR ELEKTRONIK 200-240VAC 24VDC 10A</t>
  </si>
  <si>
    <t>Protection board AFCB-01C 3AUA0000061239 ABB</t>
  </si>
  <si>
    <t>Temp measuring ATMB-01C 68909058 ABB</t>
  </si>
  <si>
    <t>Power supply APOW-11C 3AUA0000061236 ABB</t>
  </si>
  <si>
    <t>Ventilator D3G146-AB06-10 3AXD50000042302 ABB</t>
  </si>
  <si>
    <t>Podnozje za modul TU810V1 ABB 3BSE013230R1</t>
  </si>
  <si>
    <t>PROFIBUS DP konektor SIEMENS 6AG1972-0BA12-2XA0</t>
  </si>
  <si>
    <t>OLM modul PROFIBUS OLM/P12 SIEMENS 6GK1503-3CA00</t>
  </si>
  <si>
    <t>Napojni modul PS307 10A SIEMENS 6ES7307-1KA02-0AA0</t>
  </si>
  <si>
    <t>Napojni modul PS307 5A SIEMENS 6ES7307-1EA01-0AA0</t>
  </si>
  <si>
    <t>Software DriveWindow 2.x PC Card kit 3AUA0000040000 ABB</t>
  </si>
  <si>
    <t>PC adapter USB A2 za PLC konekciju SIEMENS 6GK1571-0BA00-0AA0</t>
  </si>
  <si>
    <t>AI modul SM331 AI8x13bit SIEMENS 6ES7331-1KF02-0AB0</t>
  </si>
  <si>
    <t>DO modul SM422 DO32x24VDC/0.5A SIEMENS 6ES7422-1BL00-0AA0</t>
  </si>
  <si>
    <t>Front konektor za S7-400 SIEMENS 6ES7492-1AL00-0AA0</t>
  </si>
  <si>
    <t>Baterija 3,6V/2,3AH 6ES7971-0BA00,Siemens</t>
  </si>
  <si>
    <t>Komunikacioni procesor CP 443-5 Extended SIEMENS 6GK7443-5DX05-0XE0</t>
  </si>
  <si>
    <t>Napojni modul PS407 20A SIEMENS 6ES7407-0RA02-0AA0</t>
  </si>
  <si>
    <t>Kontrolna jedinica RDCU-02C 64607901 ABB</t>
  </si>
  <si>
    <t>Invertor G110 E230/10.9/2rfg-cfp2.5 AEG</t>
  </si>
  <si>
    <t>Rastavljač sa osigur 3NJ4153-5BD01 400V AC 1000A osigurači vel NH3</t>
  </si>
  <si>
    <t>Kočiona jedinica 6SE7032-1HB87-2DA1 6SE7032-1HB87-2DA1 SIEMENS</t>
  </si>
  <si>
    <t>Kontrolni modul CUR 6SE7090-0XX85-1DA0 SIEMENS</t>
  </si>
  <si>
    <t>Modul 6SE7041-2UL84-1BH0 6SE7041-2UL84-1BH0 SIEMENS</t>
  </si>
  <si>
    <t>T-CABLE 2...6XR8I ACS800-X7 CDP 68571642 ABB</t>
  </si>
  <si>
    <t>Ventilator RF2C-140/059 K313 SF-2056+5UF 68870526 ABB</t>
  </si>
  <si>
    <t>CPU modul CPU 416F-2 SIEMENS 6ES7416-2FN05-0AB0</t>
  </si>
  <si>
    <t>AI modul SM336 AI6x15bit SIEMENS 6ES7336-4GE00-0AB0</t>
  </si>
  <si>
    <t>DO modul SM326 DO 8x24VDC/2A SIEMENS 6ES7326-2BF41-0AB0</t>
  </si>
  <si>
    <t>Modul ispravljača ACS880-304-0820A-7+A018 ABB</t>
  </si>
  <si>
    <t>Modul ACS880-104-0600A-7+E205 ABB</t>
  </si>
  <si>
    <t>Connector,34mm 10010390 10010390 ABB</t>
  </si>
  <si>
    <t>Operator Panel DOP11B-20 SEW-EURODRIVE</t>
  </si>
  <si>
    <t>du/dt filter NOCH0120-6X 106 ABB</t>
  </si>
  <si>
    <t>Counter modul FM 350-1 SIEMENS 6ES7350-1AH03-0AE0</t>
  </si>
  <si>
    <t>Modul PER3 6SE7041-8GK85-0HA0 6SE7041-8GK85-0HA0 SIEMENS</t>
  </si>
  <si>
    <t>Kontrolna jedinica CUVC 6SE7090-0XX84-0AB0 SIEMENS</t>
  </si>
  <si>
    <t>SIMOLINK modul 6SE7090-0XX84-0FJ0 6SE7090-0XX84-0FJ0 SIEMENS</t>
  </si>
  <si>
    <t>Komunikacioni modul PROFIBUS CBP2 6SE7090-0XX84-0FF5 SIEMENS</t>
  </si>
  <si>
    <t>Tiristor 6SY7010-0AA47</t>
  </si>
  <si>
    <t>Strujni transformator ES2000-9725 6SY7000-0AC07 SIEMENS</t>
  </si>
  <si>
    <t>Front konektor za S7-300 SIEMENS 6ES7392-1AJ00-0AA0</t>
  </si>
  <si>
    <t>DI modul SM321 DI32xDC24V SIEMENS 6ES7321-1BL00-0AA0</t>
  </si>
  <si>
    <t>DO modul SM322 DO16xDC24V/0.5A SIEMENS 6ES7322-1BH01-0AA0</t>
  </si>
  <si>
    <t>Komunikacioni modul CI854AK01 PROFIBUS-DP/V1 ABB 3BSE030220R1</t>
  </si>
  <si>
    <t>AO modul SM332 AO8x12bit SIEMENS 6ES7332-5HF00-0AB0</t>
  </si>
  <si>
    <t>Ventilator G2E140-PI51-09 10032962 ABB</t>
  </si>
  <si>
    <t>Main Control Board DSSB-01C 68300746 ABB</t>
  </si>
  <si>
    <t>Channel branching unit APBU44CE(12CH) 68243262 ABB</t>
  </si>
  <si>
    <t>Generic kit 2xD4 3AUA0000063244 ABB</t>
  </si>
  <si>
    <t>PROFIBUS DP Adapter modul RPBA-01 3AUA0000000914 ABB</t>
  </si>
  <si>
    <t>Braking chopper NBRA-659C 59006436 ABB</t>
  </si>
  <si>
    <t>Napojni modul PS407 10A SIEMENS 6ES7407-0KR02-0AA0</t>
  </si>
  <si>
    <t>Frekventni regulator SINAMICS G120 7,5kW 6SL3224-0BE27-5AA0 Siemens</t>
  </si>
  <si>
    <t>Kontrolna jedinica CU240S DP 6SL3244-0BA20-1PA0 SIEMENS</t>
  </si>
  <si>
    <t>Pretvarač signala MCR-VAC-UI-O-DC 2811103 Phoenix Contact</t>
  </si>
  <si>
    <t>Ventilator WS FAN 230 68442966 ABB</t>
  </si>
  <si>
    <t>Panel metar RIA45-A1C1 24...230 VAC/DC RIA45-A1C1 ENDRESS &amp; HAUSER</t>
  </si>
  <si>
    <t>IGBT modul CM600HA-24A Powerex</t>
  </si>
  <si>
    <t>PC inverter connection kit 6SL3255-0AA00-2CA0 6SL3255-0AA00-2CA0 SIEMENS</t>
  </si>
  <si>
    <t>Ethernet utičnica za FC TP kabl SIEMENS 6GK1901-1BE00-0AA2</t>
  </si>
  <si>
    <t>Industrijski switch SCALANCE X104-2 SIEMENS 4x10/100Mbit/s ,2x100Mbit/sMM 6GK5104-2BB00-2AA3</t>
  </si>
  <si>
    <t xml:space="preserve">Frekventni regulator SINAMICS G120 11kW Siemens </t>
  </si>
  <si>
    <t>C-PLUG 6GK1900-0AB00 SIEMENS 6GK1900-0AB00</t>
  </si>
  <si>
    <t>HMI AOP30 SIEMENS 6SL3055-0AA00-4CA4</t>
  </si>
  <si>
    <t>Prigušnica 6SL3000-0CE31-0AA0 6SL3000-0CE31-0AA0 SIEMENS</t>
  </si>
  <si>
    <t>Invertor ACS800-104-0025-5+Q950 64752758 ABB</t>
  </si>
  <si>
    <t>Kočioni otpornik 6SL3000-1BH31-3AA0 9,8Ω 125kW/15s SIEMENS 6SL3000-1BH31-3AA0</t>
  </si>
  <si>
    <t>Kočioni otpornik 6SL3000-1BH32-5AA0 4,9Ω 250kW/15s SIEMENS 6SL3000-1BH32-5AA0</t>
  </si>
  <si>
    <t>Line filter ALCL-15-5+P903 68564131 ABB</t>
  </si>
  <si>
    <t>Komunikacioni procesor CP 443-1 SIEMENS 6GK7443-1EX30-0XE0</t>
  </si>
  <si>
    <t>Interface modul IM153-2 SIEMENS 6ES7153-2BA02-0XB0</t>
  </si>
  <si>
    <t>Frekventni regulator ACS800-04-011-03+K454 7,5kW ABB</t>
  </si>
  <si>
    <t>Ventilator 6SY7010-7AA02 6SY7010-7AA02 SIEMENS</t>
  </si>
  <si>
    <t>IGD9 board/card 6SE7041-2WL84-1JC0 6SE7041-2WL84-1JC0 SIEMENS</t>
  </si>
  <si>
    <t>Bowden kabl 3VL9000-8LH20 3VL9000-8LH20 SIEMENS</t>
  </si>
  <si>
    <t>Rastavljač sa osiguračima 3NP4370-0CA01 690V AC 400A osigurači vel NH2</t>
  </si>
  <si>
    <t>Frekventni regulator SINAMICS G120 7,5kW 6SL3224-0BE25-5AA0 Siemens</t>
  </si>
  <si>
    <t>Prigušnica 6SL3203-0CD22-2AA0 6SL3203-0CD22-2AA0 SIEMENS</t>
  </si>
  <si>
    <t>Kontrolna jedinica CU240E-2 DP 6SL3244-0BB12-1PA1 SIEMENS</t>
  </si>
  <si>
    <t>Memorijska kartica za S7-1200, 3,3 V NFLASH, 2 MB SIEMENS 6ES7954-8LB00-0AA0</t>
  </si>
  <si>
    <t>Basic Operator Panel BOP-2 6SL3255-0AA00-4CA1 SIEMENS</t>
  </si>
  <si>
    <t>Modul snage PM240 6SL3224-0BE25-5AA0 SIEMENS</t>
  </si>
  <si>
    <t>PROFIBUS konektor 6GK1500-0FC10 SIEMENS 6GK1500-0FC10</t>
  </si>
  <si>
    <t>Merni uređaj 7KM PAC3200 7KM2112-0BA00-3AA0 Siemens</t>
  </si>
  <si>
    <t>PROFIBUS DP expansion module za PAC3200 SIEMENS 7KM9300-0AB01-0AA0</t>
  </si>
  <si>
    <t>Invertor ACS800-104-0215-5+F272+Q950 68446678 ABB</t>
  </si>
  <si>
    <t>Invertor ACS800-104-0610-5 68685796 ABB</t>
  </si>
  <si>
    <t>Option Board BAMU-01C 3AUA0000054712 ABB</t>
  </si>
  <si>
    <t>Industrijsko napajanje PSU100S SIEMENS 120/230VAC 24VDC 10A</t>
  </si>
  <si>
    <t>Industrijsko napajanje PSU100S SIEMENS 120/230VAC 24VDC 5A</t>
  </si>
  <si>
    <t>Industrijsko napajanje SITOP PSE201U SIEMENS</t>
  </si>
  <si>
    <t>HMI KP1500 Comfort 15,4" SIEMENS 6AV2124-1QC02-0AX0</t>
  </si>
  <si>
    <t>Repeater modul RS485 SIEMENS 6ES7972-0AA02-0XA0</t>
  </si>
  <si>
    <t>Ventilator RF2C-140/059 K313 SF-2336 10032962 ABB</t>
  </si>
  <si>
    <t>Modul SMC30 6SL3055-0AA00-5CA2 Siemens</t>
  </si>
  <si>
    <t>Basic Line Modul 6SL3130-1TE31-0AA0 6SL3130-1TE31-0AA0 SIEMENS</t>
  </si>
  <si>
    <t>Single motor module 6SL3120-1TE28-5AA3 6SL3120-1TE28-5AA3 SIEMENS</t>
  </si>
  <si>
    <t>Single motor module 6SL3120-1TE23-0AA3 6SL3120-1TE23-0AA3 SIEMENS</t>
  </si>
  <si>
    <t>Kočiona jedinica 6SE7031-6EB87-2DA1 6SE7031-6EB87-2DA1 SIEMENS</t>
  </si>
  <si>
    <t>Ventilator 6SL3362-0AF00-0AA1 6SL3362-0AF00-0AA1 SIEMENS</t>
  </si>
  <si>
    <t>Prekidač sa osiguračima OS160D03W-71 64745123 ABB</t>
  </si>
  <si>
    <t>Shaft OHZX10 68674841 ABB</t>
  </si>
  <si>
    <t>Modul za pomoćne kontakte OEA28 1SCA022714R8810 ABB</t>
  </si>
  <si>
    <t>Extension Shaft OXP6X430 10035023 ABB</t>
  </si>
  <si>
    <t>Cover OSS 160GT 1S/3 3AUA0000086961 ABB</t>
  </si>
  <si>
    <t>Cover OSS 160GT 1L/3 3AUA0000088672 ABB</t>
  </si>
  <si>
    <t>Protection switch S 201-K4 68264758 ABB</t>
  </si>
  <si>
    <t>Pomoćni kontakt S2C-H6R 68265258 ABB</t>
  </si>
  <si>
    <t>Plug connector STV S 3 SB 3AUA0000044127 ABB</t>
  </si>
  <si>
    <t>Plug connector X1 3AUA0000073582 3AUA0000073582 ABB</t>
  </si>
  <si>
    <t>Diode supply ctrl program IDXR7210 68763452 ABB</t>
  </si>
  <si>
    <t>Communication board RDCO-02C 64492454 ABB</t>
  </si>
  <si>
    <t>Prekidač MSS9-1035 3AUA0000132500 ABB</t>
  </si>
  <si>
    <t>Communication board RDCO-03C 64379275 ABB</t>
  </si>
  <si>
    <t>Fast connector 64698401 64698401 ABB</t>
  </si>
  <si>
    <t>Common mode choke 3AUA0000032859 3AUA0000032859 ABB</t>
  </si>
  <si>
    <t>Power supply MPS10-230/24 COATED 64209469 ABB</t>
  </si>
  <si>
    <t>Frekventni regulator ACS800-01-0100-3 90kW 64652699 ABB</t>
  </si>
  <si>
    <t>Čoper TRANSOMIK 90BC2/460 KIMO</t>
  </si>
  <si>
    <t>Prekidač sa osiguračima OS160GD02P 3AUA0000106885 ABB</t>
  </si>
  <si>
    <t>Main Circuit Interface RINT5514C 68601649 ABB</t>
  </si>
  <si>
    <t>Modul snage PM240 6SL3224-0BE24-0AA0 SIEMENS</t>
  </si>
  <si>
    <t>Kontrolna jedinica CU250S-2 DP 6SL3246-0BA22-1PA0 SIEMENS</t>
  </si>
  <si>
    <t>Komunikacioni modul FX1N-232-BD Mitsubishi JY992D84401</t>
  </si>
  <si>
    <t>Frekventni regulator SINAMICS S120 45kW 6SL3210-1SE31-0UA0 Siemens</t>
  </si>
  <si>
    <t>Frekventni regulator SINAMICS G150 560kW 6SL3710-1GH35-8AA3 Siemens</t>
  </si>
  <si>
    <t>Invertor ACS800-104-0400-5 68684757 ABB</t>
  </si>
  <si>
    <t>Twilight switch SRSD1NO Eaton 220-240V AC</t>
  </si>
  <si>
    <t>Operativni mehanizam vrata 8UC7414-1BB44 8UC7414-1BB44 SIEMENS</t>
  </si>
  <si>
    <t>Kontrolna jedinica CU320-2 DP 6SL3040-1MA00-0AA0 SIEMENS</t>
  </si>
  <si>
    <t>HMI AOP30 SIEMENS 197.5x141.5x31 6SL3055-0AA00-4CA5</t>
  </si>
  <si>
    <t>PROFIBUS DP konektor SIEMENS 6ES7972-0BA60-0XA0</t>
  </si>
  <si>
    <t>CBE20 PROFINET modul 6SL3055-0AA00-2EB0 6SL3055-0AA00-2EB0 SIEMENS</t>
  </si>
  <si>
    <t>Ventilator 6SL3362-0AG00-0AA1 6SL3362-0AG00-0AA1 SIEMENS</t>
  </si>
  <si>
    <t>Relej interfejs 3RS1800-1BP00 24-240V AC/DC</t>
  </si>
  <si>
    <t>Relej interfejs 3RS1800-1HW01 24-240V AC/DC</t>
  </si>
  <si>
    <t>Osigurač ATDR4 6SY7000-0AC48 SIEMENS</t>
  </si>
  <si>
    <t>Fan Transformer 6SL3353-7AH41-8AA0 6SL3353-7AH41-8AA0 SIEMENS</t>
  </si>
  <si>
    <t>Fan Transformer 6SL3353-7AG41-7AA0 6SL3353-7AG41-7AA0 SIEMENS</t>
  </si>
  <si>
    <t>Modul snage 6SL3352-1AG37-4FA1 6SL3352-1AG37-4FA1 SIEMENS</t>
  </si>
  <si>
    <t>IPD modul 6SL3352-3AG37-4AA0 6SL3352-3AG37-4AA0 SIEMENS</t>
  </si>
  <si>
    <t>IPD modul 6SL3352-3AG34-1AA0 6SL3352-3AG34-1AA0 SIEMENS</t>
  </si>
  <si>
    <t>Modul snage 6SL3352-1AG34-1CA1 6SL3352-1AG34-1CA1 SIEMENS</t>
  </si>
  <si>
    <t>Modul snage 6SL3352-1AG34-1EA1 6SL3352-1AG34-1EA1 SIEMENS</t>
  </si>
  <si>
    <t>Modul snage 6SL3352-1AG33-3AA1 6SL3352-1AG33-3AA1 SIEMENS</t>
  </si>
  <si>
    <t>IPD modul 6SL3352-3AG33-3AC0 6SL3352-3AG33-3AC0 SIEMENS</t>
  </si>
  <si>
    <t>Modul snage 6SL3352-1AG32-2AA1 6SL3352-1AG32-2AA1 SIEMENS</t>
  </si>
  <si>
    <t>IPD modul 6SL3352-3AG32-2AC0 6SL3352-3AG32-2AC0 SIEMENS</t>
  </si>
  <si>
    <t>Modul snage 6SL3352-1AG31-2AA1 6SL3352-1AG31-2AA1 SIEMENS</t>
  </si>
  <si>
    <t>IPD modul 6SL3352-3AG31-2AC0 6SL3352-3AG31-2AC0 SIEMENS</t>
  </si>
  <si>
    <t>Fan Transformer 6SL3353-7AH36-8AA0 6SL3353-7AH36-8AA0 SIEMENS</t>
  </si>
  <si>
    <t>Modul snage 6SL3352-1AG28-5AA1 6SL3352-1AG28-5AA1 SIEMENS</t>
  </si>
  <si>
    <t>IPD modul 6SL3352-3AG28-5AC0 6SL3352-3AG28-5AC0 SIEMENS</t>
  </si>
  <si>
    <t>IGBT KIT FS450R12KE3/AGDR-71CSPKIT 68569354 ABB</t>
  </si>
  <si>
    <t>Napojni modul AGPS-11C 64692585 ABB</t>
  </si>
  <si>
    <t>IGBT KIT FS225R12KE3/AGDR-71C S 68569303 ABB</t>
  </si>
  <si>
    <t>Ispravljač E230 G106/15 BWrug-CU AEG</t>
  </si>
  <si>
    <t>Kočioni otpornik SAFUR 180F460 ABB 68759315</t>
  </si>
  <si>
    <t>Frekventni regulator ACS355-03E-12A5-4 5,5kW 3AUA0000058190 ABB</t>
  </si>
  <si>
    <t>Memorijska kartica za SIMATIC HMI COMFORT PANEL SIEMENS 6AV2181-8XP00-0AX0</t>
  </si>
  <si>
    <t>Soft starter PSTX370-600-70 200KW</t>
  </si>
  <si>
    <t>Soft starter PSTX300-600-70</t>
  </si>
  <si>
    <t>Linijska prigušnica 6SL3000-0CH41-2AA0 6SL3000-0CH41-2AA0 SIEMENS</t>
  </si>
  <si>
    <t>Linijska prigušnica 6SL3000-0CH34-8AA0 6SL3000-0CH34-8AA0 SIEMENS</t>
  </si>
  <si>
    <t>IPD modul 6SL3353-3AG41-1BA0 6SL3353-3AG41-1BA0 SIEMENS</t>
  </si>
  <si>
    <t>Konektor zamenski SNAP 6SL3064-3DB00-0AA0 6SL3064-3DB00-0AA0 SIEMENS</t>
  </si>
  <si>
    <t>Rastavni prekidač 600A 6SL3760-0DA00-0AA0 6SL3760-0DA00-0AA0 SIEMENS</t>
  </si>
  <si>
    <t>Shaft 6SL3760-0DE00-0AA0 6SL3760-0DE00-0AA0 SIEMENS</t>
  </si>
  <si>
    <t>Otpornik 6SL3760-0GG00-0AA0 6SL3760-0GG00-0AA0 SIEMENS</t>
  </si>
  <si>
    <t>Rastavni prekidač 1200A 6SL3760-0DC00-0AA0 6SL3760-0DC00-0AA0 SIEMENS</t>
  </si>
  <si>
    <t>Konektor snage 6SL3162-2MA00-0AA0 6SL3162-2MA00-0AA0 SIEMENS</t>
  </si>
  <si>
    <t>Konektor čopera za DC izvod 6SL3162-2BM00-0AA0 6SL3162-2BM00-0AA0 SIEMENS</t>
  </si>
  <si>
    <t>Pribor za montažu kablova 6SL3162-1AH01-0AA0 6SL3162-1AH01-0AA0 SIEMENS</t>
  </si>
  <si>
    <t>Signalni kabl 6FX2002-1DC00-1AB0 6FX2002-1DC00-1AB0 SIEMENS</t>
  </si>
  <si>
    <t>Signalni kabl 6FX2002-1DC00-1AB5 6FX2002-1DC00-1AB5 SIEMENS</t>
  </si>
  <si>
    <t>Kočioni otpornik 6SE7031-6ES87-2DC1 4Ω 100kW SIEMENS 6SE7031-6ES87-2DC1</t>
  </si>
  <si>
    <t>COMPACTFLASH CARD 6SL3054-0EH00-1BA0 6SL3054-0EH00-1BA0 SIEMENS</t>
  </si>
  <si>
    <t>Modul snage PM240 6SL3224-0BE31-1AA0 SIEMENS</t>
  </si>
  <si>
    <t>Prigušnica 6SL3203-0CD23-5AA0 6SL3203-0CD23-5AA0 SIEMENS</t>
  </si>
  <si>
    <t>Kontrolni modul CU240E-2 DP-F 6SL3244-0BB13-1PA1 SIEMENS</t>
  </si>
  <si>
    <t>Intelligent Operator Panel IOP 6SL3255-0AA00-4JA1 6SL3255-0AA00-4JA1 SIEMENS</t>
  </si>
  <si>
    <t>Pribor 6SL3255-0AA00-4HA1 6SL3255-0AA00-4HA1 SIEMENS</t>
  </si>
  <si>
    <t>Pribor 6SL3256-0AP00-0JA0 6SL3256-0AP00-0JA0 SIEMENS</t>
  </si>
  <si>
    <t>Pribor za širmovanje 6SL3264-1EA00-0HA0 6SL3264-1EA00-0HA0 SIEMENS</t>
  </si>
  <si>
    <t>Shield connection kit 6SL3262-1AC00-0DA0 6SL3262-1AC00-0DA0 SIEMENS</t>
  </si>
  <si>
    <t>Pretvarač MKP1500-242-C 1500W</t>
  </si>
  <si>
    <t>Industrijsko napajanje MPS3-230/24 MURR ELEKTRONIK 100-240VAC 24VDC 3</t>
  </si>
  <si>
    <t>Ventilator RF3D-146-180 K506 DSF-2326 68973708 ABB</t>
  </si>
  <si>
    <t>Frekventni regulator FC-302P30KT5E20H1BG 30kW 131H3963 Danfoss</t>
  </si>
  <si>
    <t>IPD modul 6SL3353-3AG34-3BA0 6SL3353-3AG34-3BA0 SIEMENS</t>
  </si>
  <si>
    <t>Prigušnica-ispravljač DCHO-7D-280 64650947 ABB</t>
  </si>
  <si>
    <t>MMC 64MB 6SL3254-0AM00-0AA0 6SL3254-0AM00-0AA0 SIEMENS</t>
  </si>
  <si>
    <t>Prigušnica F.FU 4EP3400-1US00 4EP3400-1US00 SIEMENS</t>
  </si>
  <si>
    <t>Kočioni otpornik 6SE7021-6ES87-2DC0 40Ω 10kW SIEMENS 6SE7021-6ES87-2DC0</t>
  </si>
  <si>
    <t>Ventilator DV4650-470 Ebmpapst</t>
  </si>
  <si>
    <t>Ventilator D2E146-AP47-C3 64337891 ABB</t>
  </si>
  <si>
    <t>CPU modul CPU 410-5H SIEMENS 6ES7410-5HX08-0AB0</t>
  </si>
  <si>
    <t xml:space="preserve">Rastavljač sa osigur 3NP1133-1BC10 690V AC 160A osigurači vel 00
</t>
  </si>
  <si>
    <t>Rastavljač sa osiguračima 3KL6230-1AB02 690V AC 800A osigurači LV HRC 3/2</t>
  </si>
  <si>
    <t>Ispravljač modularni CXRF 125-4.4kW 208-240ACV 110DCV 40A</t>
  </si>
  <si>
    <t>Aku baterija MFT 12-93B Midac 12V 93Ah</t>
  </si>
  <si>
    <t>Frekventni regulator SINAMICS G120C 15kW 6SL3210-1KE23-2AF1 Siemens</t>
  </si>
  <si>
    <t>Memorijska kartica SIEMENS 6RX1800-0AS01</t>
  </si>
  <si>
    <t>Control electronics 6RY1803-0AA25-0AA1 6RY1803-0AA25-0AA1 SIEMENS</t>
  </si>
  <si>
    <t>Frekventni regulator MM22C-503-00 2,2kW SEW-EURODRIVE</t>
  </si>
  <si>
    <t>DDCS communication RDCO-04C 68882915 ABB</t>
  </si>
  <si>
    <t>Fieldbus kit FDPI-02 3AUA0000108650 ABB</t>
  </si>
  <si>
    <t>Ethernet adapter FENA-21 3AUA0000089109 ABB</t>
  </si>
  <si>
    <t>Kontrolna jedinica BCU-02 3AXD50000002937 ABB</t>
  </si>
  <si>
    <t>MB CAP buffer module 3AXD50000001304 3AXD50000001304 ABB</t>
  </si>
  <si>
    <t>Modul 6SL3730-1TG41-8AA3 6SL3730-1TG41-8AA3 SIEMENS</t>
  </si>
  <si>
    <t>Modul 6SL3730-1TG41-1AA3 6SL3730-1TG41-1AA3 SIEMENS</t>
  </si>
  <si>
    <t>Modul 6SL3730-1TG41-4AA3 6SL3730-1TG41-4AA3 SIEMENS</t>
  </si>
  <si>
    <t>Memorijska jedinica X205 3AXD50000017903 ABB</t>
  </si>
  <si>
    <t>Rail šina za S7-300 SIEMENS 6ES7390-1AE80-0AA0</t>
  </si>
  <si>
    <t>Prigušnica VW3A4554 31A 1mH</t>
  </si>
  <si>
    <t>рефереат</t>
  </si>
  <si>
    <t>подрефер.</t>
  </si>
  <si>
    <t>САП</t>
  </si>
  <si>
    <t>MDM 140731</t>
  </si>
  <si>
    <t>19930106</t>
  </si>
  <si>
    <t xml:space="preserve"> MDM 140733</t>
  </si>
  <si>
    <t>MDM 140734</t>
  </si>
  <si>
    <t>MDM 140735</t>
  </si>
  <si>
    <t>45905197</t>
  </si>
  <si>
    <t>45905270</t>
  </si>
  <si>
    <t>MDM 140736</t>
  </si>
  <si>
    <t xml:space="preserve"> MDM 140737</t>
  </si>
  <si>
    <t>MDM 140884</t>
  </si>
  <si>
    <t xml:space="preserve"> MDM 140883</t>
  </si>
  <si>
    <t>47013081</t>
  </si>
  <si>
    <t>MDM 140738</t>
  </si>
  <si>
    <t xml:space="preserve"> MDM 140719</t>
  </si>
  <si>
    <t>MDM 140739</t>
  </si>
  <si>
    <t>MDM 140741</t>
  </si>
  <si>
    <t>47016415</t>
  </si>
  <si>
    <t>MDM 140742</t>
  </si>
  <si>
    <t>49024136</t>
  </si>
  <si>
    <t>49024144</t>
  </si>
  <si>
    <t>P0010749</t>
  </si>
  <si>
    <t>P0051573</t>
  </si>
  <si>
    <t>MDM 140878</t>
  </si>
  <si>
    <t>MDM 140885</t>
  </si>
  <si>
    <t>MDM 140874</t>
  </si>
  <si>
    <t>MDM 140868</t>
  </si>
  <si>
    <t>MDM 140743</t>
  </si>
  <si>
    <t>P0058926</t>
  </si>
  <si>
    <t>MDM 140863</t>
  </si>
  <si>
    <t>MDM 140886</t>
  </si>
  <si>
    <t>MDM 140745</t>
  </si>
  <si>
    <t xml:space="preserve"> MDM 140887</t>
  </si>
  <si>
    <t>P0064503</t>
  </si>
  <si>
    <t>P0068927</t>
  </si>
  <si>
    <t>P0073828</t>
  </si>
  <si>
    <t>P0074009</t>
  </si>
  <si>
    <t>P0074010</t>
  </si>
  <si>
    <t>P0074012</t>
  </si>
  <si>
    <t>P0074139</t>
  </si>
  <si>
    <t>P0074143</t>
  </si>
  <si>
    <t>P0074148</t>
  </si>
  <si>
    <t>P0074150</t>
  </si>
  <si>
    <t>P0074153</t>
  </si>
  <si>
    <t>P0074234</t>
  </si>
  <si>
    <t>P0074235</t>
  </si>
  <si>
    <t>P0074238</t>
  </si>
  <si>
    <t>P0074251</t>
  </si>
  <si>
    <t>P0074346</t>
  </si>
  <si>
    <t>P0074347</t>
  </si>
  <si>
    <t>P0074228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</si>
</sst>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#,###,##0"/>
  </numFmts>
  <fonts count="22" x14ac:knownFonts="1">
    <font>
      <sz val="11"/>
      <color theme="1"/>
      <name val="Arial"/>
      <family val="2"/>
      <charset val="238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16"/>
      <color theme="1"/>
      <name val="Arial"/>
      <family val="2"/>
    </font>
    <font>
      <i/>
      <sz val="8"/>
      <color theme="1"/>
      <name val="Arial"/>
      <family val="2"/>
    </font>
    <font>
      <b/>
      <u/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i/>
      <u/>
      <sz val="8"/>
      <color rgb="FF0070C0"/>
      <name val="Arial"/>
      <family val="2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 Narrow"/>
      <family val="2"/>
    </font>
    <font>
      <b/>
      <sz val="7"/>
      <color theme="1"/>
      <name val="Arial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3" borderId="3" xfId="0" applyFont="1" applyFill="1" applyBorder="1" applyAlignment="1" applyProtection="1">
      <alignment horizontal="center" vertical="center" wrapText="1"/>
    </xf>
    <xf numFmtId="4" fontId="1" fillId="3" borderId="3" xfId="0" applyNumberFormat="1" applyFont="1" applyFill="1" applyBorder="1" applyAlignment="1" applyProtection="1">
      <alignment horizontal="center" vertical="center" wrapText="1"/>
    </xf>
    <xf numFmtId="4" fontId="1" fillId="3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49" fontId="1" fillId="3" borderId="3" xfId="0" applyNumberFormat="1" applyFont="1" applyFill="1" applyBorder="1" applyAlignment="1" applyProtection="1">
      <alignment horizontal="center" vertical="center" wrapText="1"/>
    </xf>
    <xf numFmtId="3" fontId="1" fillId="3" borderId="3" xfId="0" applyNumberFormat="1" applyFont="1" applyFill="1" applyBorder="1" applyAlignment="1" applyProtection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4" fontId="1" fillId="3" borderId="10" xfId="0" applyNumberFormat="1" applyFont="1" applyFill="1" applyBorder="1" applyAlignment="1" applyProtection="1">
      <alignment horizontal="center" vertical="center" wrapText="1"/>
    </xf>
    <xf numFmtId="4" fontId="1" fillId="3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wrapText="1"/>
    </xf>
    <xf numFmtId="49" fontId="1" fillId="3" borderId="12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right" vertical="center" wrapText="1"/>
    </xf>
    <xf numFmtId="4" fontId="8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</xf>
    <xf numFmtId="4" fontId="7" fillId="0" borderId="0" xfId="0" applyNumberFormat="1" applyFont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wrapText="1"/>
    </xf>
    <xf numFmtId="0" fontId="7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</xf>
    <xf numFmtId="3" fontId="8" fillId="0" borderId="0" xfId="0" applyNumberFormat="1" applyFont="1" applyBorder="1" applyAlignment="1" applyProtection="1">
      <alignment horizontal="center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3" fontId="7" fillId="0" borderId="0" xfId="0" applyNumberFormat="1" applyFont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horizontal="right" vertical="center" wrapText="1"/>
    </xf>
    <xf numFmtId="4" fontId="6" fillId="0" borderId="0" xfId="0" applyNumberFormat="1" applyFont="1" applyBorder="1" applyAlignment="1" applyProtection="1">
      <alignment wrapText="1"/>
    </xf>
    <xf numFmtId="49" fontId="7" fillId="0" borderId="0" xfId="0" applyNumberFormat="1" applyFont="1" applyBorder="1" applyAlignment="1" applyProtection="1">
      <alignment vertical="center" wrapText="1"/>
    </xf>
    <xf numFmtId="4" fontId="7" fillId="0" borderId="0" xfId="0" applyNumberFormat="1" applyFont="1" applyBorder="1" applyAlignment="1" applyProtection="1">
      <alignment vertical="center" wrapText="1"/>
    </xf>
    <xf numFmtId="4" fontId="7" fillId="0" borderId="0" xfId="0" applyNumberFormat="1" applyFont="1" applyBorder="1" applyAlignment="1" applyProtection="1">
      <alignment wrapText="1"/>
    </xf>
    <xf numFmtId="0" fontId="7" fillId="0" borderId="0" xfId="0" applyFont="1" applyAlignment="1" applyProtection="1">
      <alignment horizontal="center" vertical="center" wrapText="1"/>
    </xf>
    <xf numFmtId="49" fontId="7" fillId="0" borderId="0" xfId="0" applyNumberFormat="1" applyFont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49" fontId="7" fillId="0" borderId="0" xfId="0" applyNumberFormat="1" applyFont="1" applyAlignment="1" applyProtection="1">
      <alignment vertical="center" wrapText="1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right" vertical="center" wrapText="1"/>
    </xf>
    <xf numFmtId="4" fontId="6" fillId="0" borderId="0" xfId="0" applyNumberFormat="1" applyFont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wrapText="1"/>
    </xf>
    <xf numFmtId="49" fontId="7" fillId="0" borderId="13" xfId="0" applyNumberFormat="1" applyFont="1" applyFill="1" applyBorder="1" applyAlignment="1" applyProtection="1">
      <alignment horizontal="center" vertical="center" wrapText="1"/>
    </xf>
    <xf numFmtId="49" fontId="7" fillId="0" borderId="14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9" fillId="0" borderId="15" xfId="0" applyFont="1" applyBorder="1" applyAlignment="1" applyProtection="1">
      <alignment horizontal="center" vertical="center" wrapText="1"/>
    </xf>
    <xf numFmtId="49" fontId="9" fillId="0" borderId="15" xfId="0" applyNumberFormat="1" applyFont="1" applyBorder="1" applyAlignment="1" applyProtection="1">
      <alignment horizontal="center" vertical="center" wrapText="1"/>
    </xf>
    <xf numFmtId="3" fontId="8" fillId="0" borderId="15" xfId="0" applyNumberFormat="1" applyFont="1" applyFill="1" applyBorder="1" applyAlignment="1" applyProtection="1">
      <alignment horizontal="center" vertical="center" wrapText="1"/>
    </xf>
    <xf numFmtId="0" fontId="8" fillId="2" borderId="15" xfId="0" applyNumberFormat="1" applyFont="1" applyFill="1" applyBorder="1" applyAlignment="1" applyProtection="1">
      <alignment horizontal="right" vertical="center" wrapText="1"/>
    </xf>
    <xf numFmtId="4" fontId="8" fillId="2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7" xfId="0" applyNumberFormat="1" applyFont="1" applyBorder="1" applyAlignment="1" applyProtection="1">
      <alignment horizontal="right" vertical="center" wrapText="1"/>
    </xf>
    <xf numFmtId="4" fontId="6" fillId="0" borderId="6" xfId="0" applyNumberFormat="1" applyFont="1" applyFill="1" applyBorder="1" applyAlignment="1" applyProtection="1">
      <alignment horizontal="right" vertical="center" wrapText="1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49" fontId="20" fillId="3" borderId="12" xfId="0" applyNumberFormat="1" applyFont="1" applyFill="1" applyBorder="1" applyAlignment="1" applyProtection="1">
      <alignment horizontal="center" vertical="center" wrapText="1"/>
    </xf>
    <xf numFmtId="165" fontId="21" fillId="4" borderId="24" xfId="0" applyNumberFormat="1" applyFont="1" applyFill="1" applyBorder="1" applyAlignment="1">
      <alignment horizontal="center" vertical="center" wrapText="1"/>
    </xf>
    <xf numFmtId="0" fontId="19" fillId="4" borderId="24" xfId="0" applyNumberFormat="1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164" fontId="17" fillId="4" borderId="24" xfId="0" applyNumberFormat="1" applyFont="1" applyFill="1" applyBorder="1" applyAlignment="1">
      <alignment horizontal="center" vertical="center" wrapText="1"/>
    </xf>
    <xf numFmtId="4" fontId="18" fillId="4" borderId="24" xfId="0" applyNumberFormat="1" applyFont="1" applyFill="1" applyBorder="1" applyAlignment="1">
      <alignment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 vertical="center" wrapText="1"/>
    </xf>
    <xf numFmtId="4" fontId="6" fillId="0" borderId="20" xfId="0" applyNumberFormat="1" applyFont="1" applyBorder="1" applyAlignment="1" applyProtection="1">
      <alignment horizontal="right" vertical="center" wrapText="1"/>
    </xf>
    <xf numFmtId="49" fontId="6" fillId="0" borderId="18" xfId="0" applyNumberFormat="1" applyFont="1" applyBorder="1" applyAlignment="1" applyProtection="1">
      <alignment horizontal="center" vertical="center" wrapText="1"/>
    </xf>
    <xf numFmtId="49" fontId="6" fillId="0" borderId="19" xfId="0" applyNumberFormat="1" applyFont="1" applyBorder="1" applyAlignment="1" applyProtection="1">
      <alignment horizontal="center" vertical="center" wrapText="1"/>
    </xf>
    <xf numFmtId="49" fontId="11" fillId="5" borderId="23" xfId="0" applyNumberFormat="1" applyFont="1" applyFill="1" applyBorder="1" applyAlignment="1" applyProtection="1">
      <alignment horizontal="left" vertical="center" wrapText="1"/>
    </xf>
    <xf numFmtId="49" fontId="11" fillId="5" borderId="21" xfId="0" applyNumberFormat="1" applyFont="1" applyFill="1" applyBorder="1" applyAlignment="1" applyProtection="1">
      <alignment horizontal="left" vertical="center" wrapText="1"/>
    </xf>
    <xf numFmtId="49" fontId="11" fillId="5" borderId="22" xfId="0" applyNumberFormat="1" applyFont="1" applyFill="1" applyBorder="1" applyAlignment="1" applyProtection="1">
      <alignment horizontal="left" vertical="center" wrapText="1"/>
    </xf>
    <xf numFmtId="49" fontId="6" fillId="0" borderId="18" xfId="0" applyNumberFormat="1" applyFont="1" applyFill="1" applyBorder="1" applyAlignment="1" applyProtection="1">
      <alignment horizontal="right" vertical="center" wrapText="1"/>
    </xf>
    <xf numFmtId="49" fontId="6" fillId="0" borderId="19" xfId="0" applyNumberFormat="1" applyFont="1" applyFill="1" applyBorder="1" applyAlignment="1" applyProtection="1">
      <alignment horizontal="right" vertical="center" wrapText="1"/>
    </xf>
    <xf numFmtId="49" fontId="6" fillId="0" borderId="20" xfId="0" applyNumberFormat="1" applyFont="1" applyFill="1" applyBorder="1" applyAlignment="1" applyProtection="1">
      <alignment horizontal="right"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7"/>
  <sheetViews>
    <sheetView tabSelected="1" view="pageBreakPreview" zoomScale="120" zoomScaleNormal="120" zoomScaleSheetLayoutView="120" zoomScalePageLayoutView="130" workbookViewId="0">
      <selection activeCell="K4" sqref="K4"/>
    </sheetView>
  </sheetViews>
  <sheetFormatPr defaultColWidth="9" defaultRowHeight="11.4" x14ac:dyDescent="0.2"/>
  <cols>
    <col min="1" max="1" width="4" style="18" customWidth="1"/>
    <col min="2" max="2" width="3.796875" style="18" customWidth="1"/>
    <col min="3" max="3" width="3.59765625" style="18" customWidth="1"/>
    <col min="4" max="4" width="8.09765625" style="18" customWidth="1"/>
    <col min="5" max="5" width="6.296875" style="18" customWidth="1"/>
    <col min="6" max="6" width="7.3984375" style="18" customWidth="1"/>
    <col min="7" max="7" width="23.796875" style="49" customWidth="1"/>
    <col min="8" max="8" width="4.19921875" style="21" customWidth="1"/>
    <col min="9" max="9" width="4.19921875" style="18" customWidth="1"/>
    <col min="10" max="10" width="4.5" style="46" customWidth="1"/>
    <col min="11" max="11" width="16.09765625" style="49" customWidth="1"/>
    <col min="12" max="12" width="12.8984375" style="49" customWidth="1"/>
    <col min="13" max="14" width="9.8984375" style="50" customWidth="1"/>
    <col min="15" max="15" width="11.8984375" style="50" customWidth="1"/>
    <col min="16" max="16" width="16.09765625" style="51" customWidth="1"/>
    <col min="17" max="16384" width="9" style="41"/>
  </cols>
  <sheetData>
    <row r="1" spans="1:16" s="4" customFormat="1" ht="51.6" thickBot="1" x14ac:dyDescent="0.3">
      <c r="A1" s="8" t="s">
        <v>559</v>
      </c>
      <c r="B1" s="76" t="s">
        <v>846</v>
      </c>
      <c r="C1" s="12" t="s">
        <v>847</v>
      </c>
      <c r="D1" s="12" t="s">
        <v>848</v>
      </c>
      <c r="E1" s="12" t="s">
        <v>570</v>
      </c>
      <c r="F1" s="12" t="s">
        <v>560</v>
      </c>
      <c r="G1" s="6" t="s">
        <v>561</v>
      </c>
      <c r="H1" s="1" t="s">
        <v>562</v>
      </c>
      <c r="I1" s="6" t="s">
        <v>563</v>
      </c>
      <c r="J1" s="7" t="s">
        <v>569</v>
      </c>
      <c r="K1" s="7" t="s">
        <v>567</v>
      </c>
      <c r="L1" s="7" t="s">
        <v>568</v>
      </c>
      <c r="M1" s="2" t="s">
        <v>49</v>
      </c>
      <c r="N1" s="2" t="s">
        <v>50</v>
      </c>
      <c r="O1" s="3" t="s">
        <v>4</v>
      </c>
      <c r="P1" s="10"/>
    </row>
    <row r="2" spans="1:16" s="5" customFormat="1" ht="10.8" thickBot="1" x14ac:dyDescent="0.3">
      <c r="A2" s="8" t="s">
        <v>0</v>
      </c>
      <c r="B2" s="12"/>
      <c r="C2" s="12"/>
      <c r="D2" s="12"/>
      <c r="E2" s="12" t="s">
        <v>7</v>
      </c>
      <c r="F2" s="12" t="s">
        <v>1</v>
      </c>
      <c r="G2" s="1" t="s">
        <v>2</v>
      </c>
      <c r="H2" s="7" t="s">
        <v>3</v>
      </c>
      <c r="I2" s="6" t="s">
        <v>47</v>
      </c>
      <c r="J2" s="7" t="s">
        <v>48</v>
      </c>
      <c r="K2" s="9" t="s">
        <v>564</v>
      </c>
      <c r="L2" s="9" t="s">
        <v>565</v>
      </c>
      <c r="M2" s="9" t="s">
        <v>566</v>
      </c>
      <c r="N2" s="9" t="s">
        <v>571</v>
      </c>
      <c r="O2" s="3" t="s">
        <v>572</v>
      </c>
      <c r="P2" s="10"/>
    </row>
    <row r="3" spans="1:16" s="5" customFormat="1" ht="45.75" customHeight="1" x14ac:dyDescent="0.25">
      <c r="A3" s="93" t="s">
        <v>576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  <c r="P3" s="10"/>
    </row>
    <row r="4" spans="1:16" s="32" customFormat="1" ht="27.6" x14ac:dyDescent="0.2">
      <c r="A4" s="22" t="s">
        <v>14</v>
      </c>
      <c r="B4" s="77">
        <v>503</v>
      </c>
      <c r="C4" s="77">
        <v>361</v>
      </c>
      <c r="D4" s="78">
        <v>100036235</v>
      </c>
      <c r="E4" s="77">
        <v>17195</v>
      </c>
      <c r="F4" s="79" t="s">
        <v>337</v>
      </c>
      <c r="G4" s="80" t="s">
        <v>577</v>
      </c>
      <c r="H4" s="81" t="s">
        <v>320</v>
      </c>
      <c r="I4" s="82">
        <v>64</v>
      </c>
      <c r="J4" s="83">
        <v>1</v>
      </c>
      <c r="K4" s="27"/>
      <c r="L4" s="27"/>
      <c r="M4" s="28">
        <v>0</v>
      </c>
      <c r="N4" s="29">
        <f>M4*1.2</f>
        <v>0</v>
      </c>
      <c r="O4" s="30">
        <f>$J4*M4</f>
        <v>0</v>
      </c>
      <c r="P4" s="31"/>
    </row>
    <row r="5" spans="1:16" s="32" customFormat="1" ht="27.6" x14ac:dyDescent="0.2">
      <c r="A5" s="22" t="s">
        <v>15</v>
      </c>
      <c r="B5" s="77">
        <v>503</v>
      </c>
      <c r="C5" s="77">
        <v>361</v>
      </c>
      <c r="D5" s="78">
        <v>100056179</v>
      </c>
      <c r="E5" s="77">
        <v>17196</v>
      </c>
      <c r="F5" s="79" t="s">
        <v>338</v>
      </c>
      <c r="G5" s="80" t="s">
        <v>578</v>
      </c>
      <c r="H5" s="81" t="s">
        <v>320</v>
      </c>
      <c r="I5" s="82">
        <v>64</v>
      </c>
      <c r="J5" s="83">
        <v>2</v>
      </c>
      <c r="K5" s="27"/>
      <c r="L5" s="27"/>
      <c r="M5" s="28">
        <v>0</v>
      </c>
      <c r="N5" s="29">
        <f t="shared" ref="N5:N68" si="0">M5*1.2</f>
        <v>0</v>
      </c>
      <c r="O5" s="30">
        <f t="shared" ref="O5:O68" si="1">$J5*M5</f>
        <v>0</v>
      </c>
      <c r="P5" s="31"/>
    </row>
    <row r="6" spans="1:16" s="32" customFormat="1" ht="27.6" x14ac:dyDescent="0.2">
      <c r="A6" s="22" t="s">
        <v>16</v>
      </c>
      <c r="B6" s="77">
        <v>503</v>
      </c>
      <c r="C6" s="77">
        <v>361</v>
      </c>
      <c r="D6" s="78">
        <v>100056129</v>
      </c>
      <c r="E6" s="77">
        <v>17197</v>
      </c>
      <c r="F6" s="79" t="s">
        <v>339</v>
      </c>
      <c r="G6" s="80" t="s">
        <v>579</v>
      </c>
      <c r="H6" s="81" t="s">
        <v>320</v>
      </c>
      <c r="I6" s="82">
        <v>64</v>
      </c>
      <c r="J6" s="83">
        <v>2</v>
      </c>
      <c r="K6" s="27"/>
      <c r="L6" s="27"/>
      <c r="M6" s="28">
        <v>0</v>
      </c>
      <c r="N6" s="29">
        <f t="shared" si="0"/>
        <v>0</v>
      </c>
      <c r="O6" s="30">
        <f t="shared" si="1"/>
        <v>0</v>
      </c>
      <c r="P6" s="31"/>
    </row>
    <row r="7" spans="1:16" s="32" customFormat="1" ht="27.6" x14ac:dyDescent="0.2">
      <c r="A7" s="22" t="s">
        <v>17</v>
      </c>
      <c r="B7" s="77">
        <v>503</v>
      </c>
      <c r="C7" s="77">
        <v>361</v>
      </c>
      <c r="D7" s="84">
        <v>200075217</v>
      </c>
      <c r="E7" s="77">
        <v>17198</v>
      </c>
      <c r="F7" s="79" t="s">
        <v>340</v>
      </c>
      <c r="G7" s="80" t="s">
        <v>580</v>
      </c>
      <c r="H7" s="81" t="s">
        <v>320</v>
      </c>
      <c r="I7" s="82">
        <v>6</v>
      </c>
      <c r="J7" s="83">
        <v>1</v>
      </c>
      <c r="K7" s="27"/>
      <c r="L7" s="27"/>
      <c r="M7" s="28">
        <v>0</v>
      </c>
      <c r="N7" s="29">
        <f t="shared" si="0"/>
        <v>0</v>
      </c>
      <c r="O7" s="30">
        <f t="shared" si="1"/>
        <v>0</v>
      </c>
      <c r="P7" s="31"/>
    </row>
    <row r="8" spans="1:16" s="32" customFormat="1" ht="27.6" x14ac:dyDescent="0.2">
      <c r="A8" s="22" t="s">
        <v>18</v>
      </c>
      <c r="B8" s="77">
        <v>503</v>
      </c>
      <c r="C8" s="77">
        <v>361</v>
      </c>
      <c r="D8" s="85">
        <v>200076280</v>
      </c>
      <c r="E8" s="77">
        <v>17199</v>
      </c>
      <c r="F8" s="79" t="s">
        <v>849</v>
      </c>
      <c r="G8" s="80" t="s">
        <v>581</v>
      </c>
      <c r="H8" s="81" t="s">
        <v>320</v>
      </c>
      <c r="I8" s="82">
        <v>64</v>
      </c>
      <c r="J8" s="83">
        <v>1</v>
      </c>
      <c r="K8" s="27"/>
      <c r="L8" s="27"/>
      <c r="M8" s="28">
        <v>0</v>
      </c>
      <c r="N8" s="29">
        <f t="shared" si="0"/>
        <v>0</v>
      </c>
      <c r="O8" s="30">
        <f t="shared" si="1"/>
        <v>0</v>
      </c>
      <c r="P8" s="31"/>
    </row>
    <row r="9" spans="1:16" s="32" customFormat="1" ht="27.6" x14ac:dyDescent="0.2">
      <c r="A9" s="22" t="s">
        <v>19</v>
      </c>
      <c r="B9" s="77">
        <v>503</v>
      </c>
      <c r="C9" s="77">
        <v>361</v>
      </c>
      <c r="D9" s="84">
        <v>200073713</v>
      </c>
      <c r="E9" s="77">
        <v>17200</v>
      </c>
      <c r="F9" s="79" t="s">
        <v>341</v>
      </c>
      <c r="G9" s="80" t="s">
        <v>582</v>
      </c>
      <c r="H9" s="81" t="s">
        <v>320</v>
      </c>
      <c r="I9" s="82">
        <v>64</v>
      </c>
      <c r="J9" s="83">
        <v>2</v>
      </c>
      <c r="K9" s="27"/>
      <c r="L9" s="27"/>
      <c r="M9" s="28">
        <v>0</v>
      </c>
      <c r="N9" s="29">
        <f t="shared" si="0"/>
        <v>0</v>
      </c>
      <c r="O9" s="30">
        <f t="shared" si="1"/>
        <v>0</v>
      </c>
      <c r="P9" s="31"/>
    </row>
    <row r="10" spans="1:16" s="32" customFormat="1" ht="27.6" x14ac:dyDescent="0.2">
      <c r="A10" s="22" t="s">
        <v>20</v>
      </c>
      <c r="B10" s="77">
        <v>503</v>
      </c>
      <c r="C10" s="77">
        <v>361</v>
      </c>
      <c r="D10" s="84">
        <v>200075573</v>
      </c>
      <c r="E10" s="77">
        <v>17201</v>
      </c>
      <c r="F10" s="79" t="s">
        <v>342</v>
      </c>
      <c r="G10" s="80" t="s">
        <v>583</v>
      </c>
      <c r="H10" s="81" t="s">
        <v>320</v>
      </c>
      <c r="I10" s="82">
        <v>64</v>
      </c>
      <c r="J10" s="83">
        <v>1</v>
      </c>
      <c r="K10" s="27"/>
      <c r="L10" s="27"/>
      <c r="M10" s="28">
        <v>0</v>
      </c>
      <c r="N10" s="29">
        <f t="shared" si="0"/>
        <v>0</v>
      </c>
      <c r="O10" s="30">
        <f t="shared" si="1"/>
        <v>0</v>
      </c>
      <c r="P10" s="31"/>
    </row>
    <row r="11" spans="1:16" s="32" customFormat="1" ht="27.6" x14ac:dyDescent="0.2">
      <c r="A11" s="22" t="s">
        <v>21</v>
      </c>
      <c r="B11" s="77">
        <v>503</v>
      </c>
      <c r="C11" s="77">
        <v>361</v>
      </c>
      <c r="D11" s="78">
        <v>200075475</v>
      </c>
      <c r="E11" s="77">
        <v>17202</v>
      </c>
      <c r="F11" s="79" t="s">
        <v>343</v>
      </c>
      <c r="G11" s="80" t="s">
        <v>584</v>
      </c>
      <c r="H11" s="81" t="s">
        <v>320</v>
      </c>
      <c r="I11" s="82">
        <v>64</v>
      </c>
      <c r="J11" s="83">
        <v>1</v>
      </c>
      <c r="K11" s="27"/>
      <c r="L11" s="27"/>
      <c r="M11" s="28">
        <v>0</v>
      </c>
      <c r="N11" s="29">
        <f t="shared" si="0"/>
        <v>0</v>
      </c>
      <c r="O11" s="30">
        <f t="shared" si="1"/>
        <v>0</v>
      </c>
      <c r="P11" s="31"/>
    </row>
    <row r="12" spans="1:16" s="32" customFormat="1" ht="27.6" x14ac:dyDescent="0.2">
      <c r="A12" s="22" t="s">
        <v>22</v>
      </c>
      <c r="B12" s="77">
        <v>503</v>
      </c>
      <c r="C12" s="77">
        <v>361</v>
      </c>
      <c r="D12" s="78">
        <v>200075043</v>
      </c>
      <c r="E12" s="77">
        <v>17203</v>
      </c>
      <c r="F12" s="79" t="s">
        <v>850</v>
      </c>
      <c r="G12" s="80" t="s">
        <v>585</v>
      </c>
      <c r="H12" s="81" t="s">
        <v>320</v>
      </c>
      <c r="I12" s="82">
        <v>6</v>
      </c>
      <c r="J12" s="83">
        <v>1</v>
      </c>
      <c r="K12" s="27"/>
      <c r="L12" s="27"/>
      <c r="M12" s="28">
        <v>0</v>
      </c>
      <c r="N12" s="29">
        <f t="shared" si="0"/>
        <v>0</v>
      </c>
      <c r="O12" s="30">
        <f t="shared" si="1"/>
        <v>0</v>
      </c>
      <c r="P12" s="31"/>
    </row>
    <row r="13" spans="1:16" s="32" customFormat="1" ht="27.6" x14ac:dyDescent="0.2">
      <c r="A13" s="22" t="s">
        <v>23</v>
      </c>
      <c r="B13" s="77">
        <v>503</v>
      </c>
      <c r="C13" s="77">
        <v>361</v>
      </c>
      <c r="D13" s="84">
        <v>200072910</v>
      </c>
      <c r="E13" s="77">
        <v>17204</v>
      </c>
      <c r="F13" s="79" t="s">
        <v>344</v>
      </c>
      <c r="G13" s="80" t="s">
        <v>586</v>
      </c>
      <c r="H13" s="81" t="s">
        <v>320</v>
      </c>
      <c r="I13" s="82">
        <v>64</v>
      </c>
      <c r="J13" s="83">
        <v>1</v>
      </c>
      <c r="K13" s="27"/>
      <c r="L13" s="27"/>
      <c r="M13" s="28">
        <v>0</v>
      </c>
      <c r="N13" s="29">
        <f t="shared" si="0"/>
        <v>0</v>
      </c>
      <c r="O13" s="30">
        <f t="shared" si="1"/>
        <v>0</v>
      </c>
      <c r="P13" s="31"/>
    </row>
    <row r="14" spans="1:16" s="32" customFormat="1" ht="27.6" x14ac:dyDescent="0.2">
      <c r="A14" s="22" t="s">
        <v>24</v>
      </c>
      <c r="B14" s="77">
        <v>503</v>
      </c>
      <c r="C14" s="77">
        <v>361</v>
      </c>
      <c r="D14" s="84">
        <v>200076282</v>
      </c>
      <c r="E14" s="77">
        <v>17205</v>
      </c>
      <c r="F14" s="79" t="s">
        <v>851</v>
      </c>
      <c r="G14" s="80" t="s">
        <v>587</v>
      </c>
      <c r="H14" s="81" t="s">
        <v>320</v>
      </c>
      <c r="I14" s="82">
        <v>64</v>
      </c>
      <c r="J14" s="83">
        <v>5</v>
      </c>
      <c r="K14" s="27"/>
      <c r="L14" s="27"/>
      <c r="M14" s="28">
        <v>0</v>
      </c>
      <c r="N14" s="29">
        <f t="shared" si="0"/>
        <v>0</v>
      </c>
      <c r="O14" s="30">
        <f t="shared" si="1"/>
        <v>0</v>
      </c>
      <c r="P14" s="31"/>
    </row>
    <row r="15" spans="1:16" s="32" customFormat="1" ht="27.6" x14ac:dyDescent="0.2">
      <c r="A15" s="22" t="s">
        <v>25</v>
      </c>
      <c r="B15" s="77">
        <v>503</v>
      </c>
      <c r="C15" s="77">
        <v>361</v>
      </c>
      <c r="D15" s="78">
        <v>200076284</v>
      </c>
      <c r="E15" s="77">
        <v>17206</v>
      </c>
      <c r="F15" s="79" t="s">
        <v>852</v>
      </c>
      <c r="G15" s="80" t="s">
        <v>588</v>
      </c>
      <c r="H15" s="81" t="s">
        <v>320</v>
      </c>
      <c r="I15" s="82">
        <v>64</v>
      </c>
      <c r="J15" s="83">
        <v>5</v>
      </c>
      <c r="K15" s="27"/>
      <c r="L15" s="27"/>
      <c r="M15" s="28">
        <v>0</v>
      </c>
      <c r="N15" s="29">
        <f t="shared" si="0"/>
        <v>0</v>
      </c>
      <c r="O15" s="30">
        <f t="shared" si="1"/>
        <v>0</v>
      </c>
      <c r="P15" s="31"/>
    </row>
    <row r="16" spans="1:16" s="32" customFormat="1" ht="27.6" x14ac:dyDescent="0.2">
      <c r="A16" s="22" t="s">
        <v>26</v>
      </c>
      <c r="B16" s="77">
        <v>503</v>
      </c>
      <c r="C16" s="77">
        <v>361</v>
      </c>
      <c r="D16" s="84">
        <v>200075574</v>
      </c>
      <c r="E16" s="77">
        <v>17207</v>
      </c>
      <c r="F16" s="79" t="s">
        <v>345</v>
      </c>
      <c r="G16" s="80" t="s">
        <v>589</v>
      </c>
      <c r="H16" s="81" t="s">
        <v>320</v>
      </c>
      <c r="I16" s="82">
        <v>64</v>
      </c>
      <c r="J16" s="83">
        <v>1</v>
      </c>
      <c r="K16" s="27"/>
      <c r="L16" s="27"/>
      <c r="M16" s="28">
        <v>0</v>
      </c>
      <c r="N16" s="29">
        <f t="shared" si="0"/>
        <v>0</v>
      </c>
      <c r="O16" s="30">
        <f t="shared" si="1"/>
        <v>0</v>
      </c>
      <c r="P16" s="31"/>
    </row>
    <row r="17" spans="1:16" s="32" customFormat="1" ht="27.6" x14ac:dyDescent="0.2">
      <c r="A17" s="22" t="s">
        <v>27</v>
      </c>
      <c r="B17" s="77">
        <v>503</v>
      </c>
      <c r="C17" s="77">
        <v>361</v>
      </c>
      <c r="D17" s="78">
        <v>200075304</v>
      </c>
      <c r="E17" s="77">
        <v>17208</v>
      </c>
      <c r="F17" s="79" t="s">
        <v>346</v>
      </c>
      <c r="G17" s="80" t="s">
        <v>590</v>
      </c>
      <c r="H17" s="81" t="s">
        <v>320</v>
      </c>
      <c r="I17" s="82">
        <v>64</v>
      </c>
      <c r="J17" s="83">
        <v>5</v>
      </c>
      <c r="K17" s="27"/>
      <c r="L17" s="27"/>
      <c r="M17" s="28">
        <v>0</v>
      </c>
      <c r="N17" s="29">
        <f t="shared" si="0"/>
        <v>0</v>
      </c>
      <c r="O17" s="30">
        <f t="shared" si="1"/>
        <v>0</v>
      </c>
      <c r="P17" s="31"/>
    </row>
    <row r="18" spans="1:16" s="32" customFormat="1" ht="41.4" x14ac:dyDescent="0.2">
      <c r="A18" s="75" t="s">
        <v>28</v>
      </c>
      <c r="B18" s="77">
        <v>503</v>
      </c>
      <c r="C18" s="77">
        <v>361</v>
      </c>
      <c r="D18" s="78">
        <v>200076285</v>
      </c>
      <c r="E18" s="77">
        <v>17209</v>
      </c>
      <c r="F18" s="79" t="s">
        <v>853</v>
      </c>
      <c r="G18" s="80" t="s">
        <v>591</v>
      </c>
      <c r="H18" s="86" t="s">
        <v>320</v>
      </c>
      <c r="I18" s="82">
        <v>64</v>
      </c>
      <c r="J18" s="83">
        <v>1</v>
      </c>
      <c r="K18" s="27"/>
      <c r="L18" s="27"/>
      <c r="M18" s="28">
        <v>0</v>
      </c>
      <c r="N18" s="29">
        <f t="shared" si="0"/>
        <v>0</v>
      </c>
      <c r="O18" s="30">
        <f t="shared" si="1"/>
        <v>0</v>
      </c>
      <c r="P18" s="31"/>
    </row>
    <row r="19" spans="1:16" s="32" customFormat="1" ht="27.6" x14ac:dyDescent="0.2">
      <c r="A19" s="22" t="s">
        <v>29</v>
      </c>
      <c r="B19" s="77">
        <v>503</v>
      </c>
      <c r="C19" s="77">
        <v>361</v>
      </c>
      <c r="D19" s="78">
        <v>200062484</v>
      </c>
      <c r="E19" s="77">
        <v>17210</v>
      </c>
      <c r="F19" s="79" t="s">
        <v>854</v>
      </c>
      <c r="G19" s="80" t="s">
        <v>592</v>
      </c>
      <c r="H19" s="81" t="s">
        <v>320</v>
      </c>
      <c r="I19" s="82">
        <v>6</v>
      </c>
      <c r="J19" s="83">
        <v>1</v>
      </c>
      <c r="K19" s="27"/>
      <c r="L19" s="27"/>
      <c r="M19" s="28">
        <v>0</v>
      </c>
      <c r="N19" s="29">
        <f t="shared" si="0"/>
        <v>0</v>
      </c>
      <c r="O19" s="30">
        <f t="shared" si="1"/>
        <v>0</v>
      </c>
      <c r="P19" s="31"/>
    </row>
    <row r="20" spans="1:16" s="32" customFormat="1" ht="41.4" x14ac:dyDescent="0.2">
      <c r="A20" s="22" t="s">
        <v>30</v>
      </c>
      <c r="B20" s="77">
        <v>503</v>
      </c>
      <c r="C20" s="77">
        <v>361</v>
      </c>
      <c r="D20" s="84">
        <v>200075465</v>
      </c>
      <c r="E20" s="77">
        <v>17211</v>
      </c>
      <c r="F20" s="79" t="s">
        <v>855</v>
      </c>
      <c r="G20" s="80" t="s">
        <v>593</v>
      </c>
      <c r="H20" s="81" t="s">
        <v>320</v>
      </c>
      <c r="I20" s="82">
        <v>6</v>
      </c>
      <c r="J20" s="83">
        <v>1</v>
      </c>
      <c r="K20" s="27"/>
      <c r="L20" s="27"/>
      <c r="M20" s="28">
        <v>0</v>
      </c>
      <c r="N20" s="29">
        <f t="shared" si="0"/>
        <v>0</v>
      </c>
      <c r="O20" s="30">
        <f t="shared" si="1"/>
        <v>0</v>
      </c>
      <c r="P20" s="31"/>
    </row>
    <row r="21" spans="1:16" s="32" customFormat="1" ht="27.6" x14ac:dyDescent="0.2">
      <c r="A21" s="22" t="s">
        <v>31</v>
      </c>
      <c r="B21" s="77">
        <v>503</v>
      </c>
      <c r="C21" s="77">
        <v>361</v>
      </c>
      <c r="D21" s="84">
        <v>200075575</v>
      </c>
      <c r="E21" s="77">
        <v>17212</v>
      </c>
      <c r="F21" s="79" t="s">
        <v>347</v>
      </c>
      <c r="G21" s="80" t="s">
        <v>594</v>
      </c>
      <c r="H21" s="81" t="s">
        <v>320</v>
      </c>
      <c r="I21" s="82">
        <v>64</v>
      </c>
      <c r="J21" s="83">
        <v>1</v>
      </c>
      <c r="K21" s="27"/>
      <c r="L21" s="27"/>
      <c r="M21" s="28">
        <v>0</v>
      </c>
      <c r="N21" s="29">
        <f t="shared" si="0"/>
        <v>0</v>
      </c>
      <c r="O21" s="30">
        <f t="shared" si="1"/>
        <v>0</v>
      </c>
      <c r="P21" s="31"/>
    </row>
    <row r="22" spans="1:16" s="32" customFormat="1" ht="27.6" x14ac:dyDescent="0.2">
      <c r="A22" s="22" t="s">
        <v>32</v>
      </c>
      <c r="B22" s="77">
        <v>503</v>
      </c>
      <c r="C22" s="77">
        <v>361</v>
      </c>
      <c r="D22" s="84">
        <v>200076286</v>
      </c>
      <c r="E22" s="77">
        <v>17213</v>
      </c>
      <c r="F22" s="79" t="s">
        <v>856</v>
      </c>
      <c r="G22" s="80" t="s">
        <v>595</v>
      </c>
      <c r="H22" s="81" t="s">
        <v>320</v>
      </c>
      <c r="I22" s="82">
        <v>64</v>
      </c>
      <c r="J22" s="83">
        <v>2</v>
      </c>
      <c r="K22" s="27"/>
      <c r="L22" s="27"/>
      <c r="M22" s="28">
        <v>0</v>
      </c>
      <c r="N22" s="29">
        <f t="shared" si="0"/>
        <v>0</v>
      </c>
      <c r="O22" s="30">
        <f t="shared" si="1"/>
        <v>0</v>
      </c>
      <c r="P22" s="31"/>
    </row>
    <row r="23" spans="1:16" s="32" customFormat="1" ht="13.8" x14ac:dyDescent="0.2">
      <c r="A23" s="22" t="s">
        <v>33</v>
      </c>
      <c r="B23" s="77">
        <v>503</v>
      </c>
      <c r="C23" s="77">
        <v>361</v>
      </c>
      <c r="D23" s="78">
        <v>200075603</v>
      </c>
      <c r="E23" s="77">
        <v>17214</v>
      </c>
      <c r="F23" s="79" t="s">
        <v>348</v>
      </c>
      <c r="G23" s="80" t="s">
        <v>596</v>
      </c>
      <c r="H23" s="81" t="s">
        <v>320</v>
      </c>
      <c r="I23" s="82">
        <v>64</v>
      </c>
      <c r="J23" s="83">
        <v>2</v>
      </c>
      <c r="K23" s="27"/>
      <c r="L23" s="27"/>
      <c r="M23" s="28">
        <v>0</v>
      </c>
      <c r="N23" s="29">
        <f t="shared" si="0"/>
        <v>0</v>
      </c>
      <c r="O23" s="30">
        <f t="shared" si="1"/>
        <v>0</v>
      </c>
      <c r="P23" s="31"/>
    </row>
    <row r="24" spans="1:16" s="32" customFormat="1" ht="13.8" x14ac:dyDescent="0.2">
      <c r="A24" s="22" t="s">
        <v>34</v>
      </c>
      <c r="B24" s="77">
        <v>503</v>
      </c>
      <c r="C24" s="77">
        <v>361</v>
      </c>
      <c r="D24" s="78">
        <v>200075595</v>
      </c>
      <c r="E24" s="77">
        <v>17215</v>
      </c>
      <c r="F24" s="79" t="s">
        <v>349</v>
      </c>
      <c r="G24" s="80" t="s">
        <v>597</v>
      </c>
      <c r="H24" s="81" t="s">
        <v>320</v>
      </c>
      <c r="I24" s="82">
        <v>64</v>
      </c>
      <c r="J24" s="83">
        <v>2</v>
      </c>
      <c r="K24" s="27"/>
      <c r="L24" s="27"/>
      <c r="M24" s="28">
        <v>0</v>
      </c>
      <c r="N24" s="29">
        <f t="shared" si="0"/>
        <v>0</v>
      </c>
      <c r="O24" s="30">
        <f t="shared" si="1"/>
        <v>0</v>
      </c>
      <c r="P24" s="31"/>
    </row>
    <row r="25" spans="1:16" s="32" customFormat="1" ht="27.6" x14ac:dyDescent="0.2">
      <c r="A25" s="22" t="s">
        <v>35</v>
      </c>
      <c r="B25" s="77">
        <v>503</v>
      </c>
      <c r="C25" s="77">
        <v>361</v>
      </c>
      <c r="D25" s="84">
        <v>200075568</v>
      </c>
      <c r="E25" s="77">
        <v>17216</v>
      </c>
      <c r="F25" s="79" t="s">
        <v>350</v>
      </c>
      <c r="G25" s="80" t="s">
        <v>598</v>
      </c>
      <c r="H25" s="81" t="s">
        <v>320</v>
      </c>
      <c r="I25" s="82">
        <v>64</v>
      </c>
      <c r="J25" s="83">
        <v>2</v>
      </c>
      <c r="K25" s="27"/>
      <c r="L25" s="27"/>
      <c r="M25" s="28">
        <v>0</v>
      </c>
      <c r="N25" s="29">
        <f t="shared" si="0"/>
        <v>0</v>
      </c>
      <c r="O25" s="30">
        <f t="shared" si="1"/>
        <v>0</v>
      </c>
      <c r="P25" s="31"/>
    </row>
    <row r="26" spans="1:16" s="32" customFormat="1" ht="27.6" x14ac:dyDescent="0.2">
      <c r="A26" s="22" t="s">
        <v>36</v>
      </c>
      <c r="B26" s="77">
        <v>503</v>
      </c>
      <c r="C26" s="77">
        <v>361</v>
      </c>
      <c r="D26" s="84">
        <v>200075562</v>
      </c>
      <c r="E26" s="77">
        <v>17217</v>
      </c>
      <c r="F26" s="79" t="s">
        <v>351</v>
      </c>
      <c r="G26" s="80" t="s">
        <v>599</v>
      </c>
      <c r="H26" s="81" t="s">
        <v>320</v>
      </c>
      <c r="I26" s="82">
        <v>64</v>
      </c>
      <c r="J26" s="83">
        <v>2</v>
      </c>
      <c r="K26" s="27"/>
      <c r="L26" s="27"/>
      <c r="M26" s="28">
        <v>0</v>
      </c>
      <c r="N26" s="29">
        <f t="shared" si="0"/>
        <v>0</v>
      </c>
      <c r="O26" s="30">
        <f t="shared" si="1"/>
        <v>0</v>
      </c>
      <c r="P26" s="31"/>
    </row>
    <row r="27" spans="1:16" s="32" customFormat="1" ht="27.6" x14ac:dyDescent="0.2">
      <c r="A27" s="22" t="s">
        <v>37</v>
      </c>
      <c r="B27" s="77">
        <v>503</v>
      </c>
      <c r="C27" s="77">
        <v>361</v>
      </c>
      <c r="D27" s="84">
        <v>200075578</v>
      </c>
      <c r="E27" s="77">
        <v>17218</v>
      </c>
      <c r="F27" s="79" t="s">
        <v>352</v>
      </c>
      <c r="G27" s="80" t="s">
        <v>600</v>
      </c>
      <c r="H27" s="81" t="s">
        <v>320</v>
      </c>
      <c r="I27" s="82">
        <v>64</v>
      </c>
      <c r="J27" s="83">
        <v>2</v>
      </c>
      <c r="K27" s="27"/>
      <c r="L27" s="27"/>
      <c r="M27" s="28">
        <v>0</v>
      </c>
      <c r="N27" s="29">
        <f t="shared" si="0"/>
        <v>0</v>
      </c>
      <c r="O27" s="30">
        <f t="shared" si="1"/>
        <v>0</v>
      </c>
      <c r="P27" s="31"/>
    </row>
    <row r="28" spans="1:16" s="32" customFormat="1" ht="41.4" x14ac:dyDescent="0.2">
      <c r="A28" s="22" t="s">
        <v>38</v>
      </c>
      <c r="B28" s="77">
        <v>503</v>
      </c>
      <c r="C28" s="77">
        <v>361</v>
      </c>
      <c r="D28" s="84">
        <v>200062483</v>
      </c>
      <c r="E28" s="77">
        <v>17219</v>
      </c>
      <c r="F28" s="79" t="s">
        <v>353</v>
      </c>
      <c r="G28" s="80" t="s">
        <v>601</v>
      </c>
      <c r="H28" s="81" t="s">
        <v>320</v>
      </c>
      <c r="I28" s="82">
        <v>64</v>
      </c>
      <c r="J28" s="83">
        <v>10</v>
      </c>
      <c r="K28" s="27"/>
      <c r="L28" s="27"/>
      <c r="M28" s="28">
        <v>0</v>
      </c>
      <c r="N28" s="29">
        <f t="shared" si="0"/>
        <v>0</v>
      </c>
      <c r="O28" s="30">
        <f t="shared" si="1"/>
        <v>0</v>
      </c>
      <c r="P28" s="31"/>
    </row>
    <row r="29" spans="1:16" s="32" customFormat="1" ht="27.6" x14ac:dyDescent="0.2">
      <c r="A29" s="22" t="s">
        <v>39</v>
      </c>
      <c r="B29" s="77">
        <v>503</v>
      </c>
      <c r="C29" s="77">
        <v>361</v>
      </c>
      <c r="D29" s="78">
        <v>200075529</v>
      </c>
      <c r="E29" s="77">
        <v>17220</v>
      </c>
      <c r="F29" s="79" t="s">
        <v>354</v>
      </c>
      <c r="G29" s="80" t="s">
        <v>602</v>
      </c>
      <c r="H29" s="81" t="s">
        <v>320</v>
      </c>
      <c r="I29" s="82">
        <v>64</v>
      </c>
      <c r="J29" s="83">
        <v>1</v>
      </c>
      <c r="K29" s="27"/>
      <c r="L29" s="27"/>
      <c r="M29" s="28">
        <v>0</v>
      </c>
      <c r="N29" s="29">
        <f t="shared" si="0"/>
        <v>0</v>
      </c>
      <c r="O29" s="30">
        <f t="shared" si="1"/>
        <v>0</v>
      </c>
      <c r="P29" s="31"/>
    </row>
    <row r="30" spans="1:16" s="32" customFormat="1" ht="27.6" x14ac:dyDescent="0.2">
      <c r="A30" s="22" t="s">
        <v>40</v>
      </c>
      <c r="B30" s="77">
        <v>503</v>
      </c>
      <c r="C30" s="77">
        <v>361</v>
      </c>
      <c r="D30" s="84">
        <v>200075587</v>
      </c>
      <c r="E30" s="77">
        <v>17221</v>
      </c>
      <c r="F30" s="79" t="s">
        <v>355</v>
      </c>
      <c r="G30" s="80" t="s">
        <v>603</v>
      </c>
      <c r="H30" s="81" t="s">
        <v>320</v>
      </c>
      <c r="I30" s="82">
        <v>64</v>
      </c>
      <c r="J30" s="83">
        <v>5</v>
      </c>
      <c r="K30" s="27"/>
      <c r="L30" s="27"/>
      <c r="M30" s="28">
        <v>0</v>
      </c>
      <c r="N30" s="29">
        <f t="shared" si="0"/>
        <v>0</v>
      </c>
      <c r="O30" s="30">
        <f t="shared" si="1"/>
        <v>0</v>
      </c>
      <c r="P30" s="31"/>
    </row>
    <row r="31" spans="1:16" s="32" customFormat="1" ht="27.6" x14ac:dyDescent="0.2">
      <c r="A31" s="22" t="s">
        <v>41</v>
      </c>
      <c r="B31" s="77">
        <v>503</v>
      </c>
      <c r="C31" s="77">
        <v>361</v>
      </c>
      <c r="D31" s="78">
        <v>200075524</v>
      </c>
      <c r="E31" s="77">
        <v>17222</v>
      </c>
      <c r="F31" s="79" t="s">
        <v>356</v>
      </c>
      <c r="G31" s="80" t="s">
        <v>604</v>
      </c>
      <c r="H31" s="81" t="s">
        <v>320</v>
      </c>
      <c r="I31" s="82">
        <v>64</v>
      </c>
      <c r="J31" s="83">
        <v>2</v>
      </c>
      <c r="K31" s="27"/>
      <c r="L31" s="27"/>
      <c r="M31" s="28">
        <v>0</v>
      </c>
      <c r="N31" s="29">
        <f t="shared" si="0"/>
        <v>0</v>
      </c>
      <c r="O31" s="30">
        <f t="shared" si="1"/>
        <v>0</v>
      </c>
      <c r="P31" s="31"/>
    </row>
    <row r="32" spans="1:16" s="32" customFormat="1" ht="27.6" x14ac:dyDescent="0.2">
      <c r="A32" s="22" t="s">
        <v>42</v>
      </c>
      <c r="B32" s="77">
        <v>503</v>
      </c>
      <c r="C32" s="77">
        <v>361</v>
      </c>
      <c r="D32" s="84">
        <v>200075663</v>
      </c>
      <c r="E32" s="77">
        <v>17223</v>
      </c>
      <c r="F32" s="79" t="s">
        <v>357</v>
      </c>
      <c r="G32" s="80" t="s">
        <v>605</v>
      </c>
      <c r="H32" s="81" t="s">
        <v>320</v>
      </c>
      <c r="I32" s="82">
        <v>64</v>
      </c>
      <c r="J32" s="83">
        <v>2</v>
      </c>
      <c r="K32" s="27"/>
      <c r="L32" s="27"/>
      <c r="M32" s="28">
        <v>0</v>
      </c>
      <c r="N32" s="29">
        <f t="shared" si="0"/>
        <v>0</v>
      </c>
      <c r="O32" s="30">
        <f t="shared" si="1"/>
        <v>0</v>
      </c>
      <c r="P32" s="31"/>
    </row>
    <row r="33" spans="1:16" s="32" customFormat="1" ht="27.6" x14ac:dyDescent="0.2">
      <c r="A33" s="22" t="s">
        <v>43</v>
      </c>
      <c r="B33" s="77">
        <v>503</v>
      </c>
      <c r="C33" s="77">
        <v>361</v>
      </c>
      <c r="D33" s="84">
        <v>200075564</v>
      </c>
      <c r="E33" s="77">
        <v>17224</v>
      </c>
      <c r="F33" s="79" t="s">
        <v>358</v>
      </c>
      <c r="G33" s="80" t="s">
        <v>606</v>
      </c>
      <c r="H33" s="81" t="s">
        <v>320</v>
      </c>
      <c r="I33" s="82">
        <v>64</v>
      </c>
      <c r="J33" s="83">
        <v>2</v>
      </c>
      <c r="K33" s="27"/>
      <c r="L33" s="27"/>
      <c r="M33" s="28">
        <v>0</v>
      </c>
      <c r="N33" s="29">
        <f t="shared" si="0"/>
        <v>0</v>
      </c>
      <c r="O33" s="30">
        <f t="shared" si="1"/>
        <v>0</v>
      </c>
      <c r="P33" s="31"/>
    </row>
    <row r="34" spans="1:16" s="32" customFormat="1" ht="27.6" x14ac:dyDescent="0.2">
      <c r="A34" s="22" t="s">
        <v>44</v>
      </c>
      <c r="B34" s="77">
        <v>503</v>
      </c>
      <c r="C34" s="77">
        <v>361</v>
      </c>
      <c r="D34" s="84">
        <v>200075519</v>
      </c>
      <c r="E34" s="77">
        <v>17225</v>
      </c>
      <c r="F34" s="79" t="s">
        <v>359</v>
      </c>
      <c r="G34" s="80" t="s">
        <v>607</v>
      </c>
      <c r="H34" s="81" t="s">
        <v>320</v>
      </c>
      <c r="I34" s="82">
        <v>64</v>
      </c>
      <c r="J34" s="83">
        <v>2</v>
      </c>
      <c r="K34" s="27"/>
      <c r="L34" s="27"/>
      <c r="M34" s="28">
        <v>0</v>
      </c>
      <c r="N34" s="29">
        <f t="shared" si="0"/>
        <v>0</v>
      </c>
      <c r="O34" s="30">
        <f t="shared" si="1"/>
        <v>0</v>
      </c>
      <c r="P34" s="31"/>
    </row>
    <row r="35" spans="1:16" s="32" customFormat="1" ht="27.6" x14ac:dyDescent="0.2">
      <c r="A35" s="22" t="s">
        <v>45</v>
      </c>
      <c r="B35" s="77">
        <v>503</v>
      </c>
      <c r="C35" s="77">
        <v>361</v>
      </c>
      <c r="D35" s="84">
        <v>200076287</v>
      </c>
      <c r="E35" s="77">
        <v>17226</v>
      </c>
      <c r="F35" s="79" t="s">
        <v>857</v>
      </c>
      <c r="G35" s="80" t="s">
        <v>608</v>
      </c>
      <c r="H35" s="81" t="s">
        <v>320</v>
      </c>
      <c r="I35" s="82">
        <v>64</v>
      </c>
      <c r="J35" s="83">
        <v>2</v>
      </c>
      <c r="K35" s="27"/>
      <c r="L35" s="27"/>
      <c r="M35" s="28">
        <v>0</v>
      </c>
      <c r="N35" s="29">
        <f t="shared" si="0"/>
        <v>0</v>
      </c>
      <c r="O35" s="30">
        <f t="shared" si="1"/>
        <v>0</v>
      </c>
      <c r="P35" s="31"/>
    </row>
    <row r="36" spans="1:16" s="32" customFormat="1" ht="27.6" x14ac:dyDescent="0.2">
      <c r="A36" s="22" t="s">
        <v>46</v>
      </c>
      <c r="B36" s="77">
        <v>503</v>
      </c>
      <c r="C36" s="77">
        <v>361</v>
      </c>
      <c r="D36" s="84">
        <v>200075581</v>
      </c>
      <c r="E36" s="77">
        <v>17227</v>
      </c>
      <c r="F36" s="79" t="s">
        <v>360</v>
      </c>
      <c r="G36" s="80" t="s">
        <v>609</v>
      </c>
      <c r="H36" s="81" t="s">
        <v>320</v>
      </c>
      <c r="I36" s="82">
        <v>64</v>
      </c>
      <c r="J36" s="83">
        <v>2</v>
      </c>
      <c r="K36" s="27"/>
      <c r="L36" s="27"/>
      <c r="M36" s="28">
        <v>0</v>
      </c>
      <c r="N36" s="29">
        <f t="shared" si="0"/>
        <v>0</v>
      </c>
      <c r="O36" s="30">
        <f t="shared" si="1"/>
        <v>0</v>
      </c>
      <c r="P36" s="31"/>
    </row>
    <row r="37" spans="1:16" s="32" customFormat="1" ht="27.6" x14ac:dyDescent="0.2">
      <c r="A37" s="22" t="s">
        <v>51</v>
      </c>
      <c r="B37" s="77">
        <v>503</v>
      </c>
      <c r="C37" s="77">
        <v>361</v>
      </c>
      <c r="D37" s="78">
        <v>200076368</v>
      </c>
      <c r="E37" s="77">
        <v>17228</v>
      </c>
      <c r="F37" s="79" t="s">
        <v>858</v>
      </c>
      <c r="G37" s="80" t="s">
        <v>610</v>
      </c>
      <c r="H37" s="81" t="s">
        <v>320</v>
      </c>
      <c r="I37" s="82">
        <v>64</v>
      </c>
      <c r="J37" s="83">
        <v>1</v>
      </c>
      <c r="K37" s="27"/>
      <c r="L37" s="27"/>
      <c r="M37" s="28">
        <v>0</v>
      </c>
      <c r="N37" s="29">
        <f t="shared" si="0"/>
        <v>0</v>
      </c>
      <c r="O37" s="30">
        <f t="shared" si="1"/>
        <v>0</v>
      </c>
      <c r="P37" s="31"/>
    </row>
    <row r="38" spans="1:16" s="32" customFormat="1" ht="27.6" x14ac:dyDescent="0.2">
      <c r="A38" s="22" t="s">
        <v>52</v>
      </c>
      <c r="B38" s="77">
        <v>503</v>
      </c>
      <c r="C38" s="77">
        <v>361</v>
      </c>
      <c r="D38" s="84">
        <v>200075563</v>
      </c>
      <c r="E38" s="77">
        <v>17229</v>
      </c>
      <c r="F38" s="79" t="s">
        <v>361</v>
      </c>
      <c r="G38" s="80" t="s">
        <v>611</v>
      </c>
      <c r="H38" s="81" t="s">
        <v>320</v>
      </c>
      <c r="I38" s="82">
        <v>64</v>
      </c>
      <c r="J38" s="83">
        <v>1</v>
      </c>
      <c r="K38" s="27"/>
      <c r="L38" s="27"/>
      <c r="M38" s="28">
        <v>0</v>
      </c>
      <c r="N38" s="29">
        <f t="shared" si="0"/>
        <v>0</v>
      </c>
      <c r="O38" s="30">
        <f t="shared" si="1"/>
        <v>0</v>
      </c>
      <c r="P38" s="31"/>
    </row>
    <row r="39" spans="1:16" s="32" customFormat="1" ht="27.6" x14ac:dyDescent="0.2">
      <c r="A39" s="22" t="s">
        <v>53</v>
      </c>
      <c r="B39" s="77">
        <v>503</v>
      </c>
      <c r="C39" s="77">
        <v>361</v>
      </c>
      <c r="D39" s="84">
        <v>200075583</v>
      </c>
      <c r="E39" s="77">
        <v>17230</v>
      </c>
      <c r="F39" s="79" t="s">
        <v>362</v>
      </c>
      <c r="G39" s="80" t="s">
        <v>612</v>
      </c>
      <c r="H39" s="81" t="s">
        <v>320</v>
      </c>
      <c r="I39" s="82">
        <v>64</v>
      </c>
      <c r="J39" s="83">
        <v>1</v>
      </c>
      <c r="K39" s="27"/>
      <c r="L39" s="27"/>
      <c r="M39" s="28">
        <v>0</v>
      </c>
      <c r="N39" s="29">
        <f t="shared" si="0"/>
        <v>0</v>
      </c>
      <c r="O39" s="30">
        <f t="shared" si="1"/>
        <v>0</v>
      </c>
      <c r="P39" s="31"/>
    </row>
    <row r="40" spans="1:16" s="32" customFormat="1" ht="27.6" x14ac:dyDescent="0.2">
      <c r="A40" s="22" t="s">
        <v>54</v>
      </c>
      <c r="B40" s="77">
        <v>503</v>
      </c>
      <c r="C40" s="77">
        <v>361</v>
      </c>
      <c r="D40" s="84">
        <v>200075475</v>
      </c>
      <c r="E40" s="77">
        <v>17231</v>
      </c>
      <c r="F40" s="79" t="s">
        <v>363</v>
      </c>
      <c r="G40" s="80" t="s">
        <v>584</v>
      </c>
      <c r="H40" s="81" t="s">
        <v>320</v>
      </c>
      <c r="I40" s="82">
        <v>64</v>
      </c>
      <c r="J40" s="83">
        <v>1</v>
      </c>
      <c r="K40" s="27"/>
      <c r="L40" s="27"/>
      <c r="M40" s="28">
        <v>0</v>
      </c>
      <c r="N40" s="29">
        <f t="shared" si="0"/>
        <v>0</v>
      </c>
      <c r="O40" s="30">
        <f t="shared" si="1"/>
        <v>0</v>
      </c>
      <c r="P40" s="31"/>
    </row>
    <row r="41" spans="1:16" s="32" customFormat="1" ht="27.6" x14ac:dyDescent="0.2">
      <c r="A41" s="22" t="s">
        <v>55</v>
      </c>
      <c r="B41" s="77">
        <v>503</v>
      </c>
      <c r="C41" s="77">
        <v>361</v>
      </c>
      <c r="D41" s="84">
        <v>200075648</v>
      </c>
      <c r="E41" s="77">
        <v>17232</v>
      </c>
      <c r="F41" s="79" t="s">
        <v>364</v>
      </c>
      <c r="G41" s="80" t="s">
        <v>613</v>
      </c>
      <c r="H41" s="81" t="s">
        <v>320</v>
      </c>
      <c r="I41" s="82">
        <v>64</v>
      </c>
      <c r="J41" s="83">
        <v>1</v>
      </c>
      <c r="K41" s="27"/>
      <c r="L41" s="27"/>
      <c r="M41" s="28">
        <v>0</v>
      </c>
      <c r="N41" s="29">
        <f t="shared" si="0"/>
        <v>0</v>
      </c>
      <c r="O41" s="30">
        <f t="shared" si="1"/>
        <v>0</v>
      </c>
      <c r="P41" s="31"/>
    </row>
    <row r="42" spans="1:16" s="32" customFormat="1" ht="27.6" x14ac:dyDescent="0.2">
      <c r="A42" s="22" t="s">
        <v>56</v>
      </c>
      <c r="B42" s="77">
        <v>503</v>
      </c>
      <c r="C42" s="77">
        <v>361</v>
      </c>
      <c r="D42" s="84">
        <v>200075464</v>
      </c>
      <c r="E42" s="77">
        <v>17233</v>
      </c>
      <c r="F42" s="79" t="s">
        <v>365</v>
      </c>
      <c r="G42" s="80" t="s">
        <v>614</v>
      </c>
      <c r="H42" s="81" t="s">
        <v>320</v>
      </c>
      <c r="I42" s="82">
        <v>73</v>
      </c>
      <c r="J42" s="83">
        <v>1</v>
      </c>
      <c r="K42" s="27"/>
      <c r="L42" s="27"/>
      <c r="M42" s="28">
        <v>0</v>
      </c>
      <c r="N42" s="29">
        <f t="shared" si="0"/>
        <v>0</v>
      </c>
      <c r="O42" s="30">
        <f t="shared" si="1"/>
        <v>0</v>
      </c>
      <c r="P42" s="31"/>
    </row>
    <row r="43" spans="1:16" s="32" customFormat="1" ht="27.6" x14ac:dyDescent="0.2">
      <c r="A43" s="22" t="s">
        <v>57</v>
      </c>
      <c r="B43" s="77">
        <v>503</v>
      </c>
      <c r="C43" s="77">
        <v>361</v>
      </c>
      <c r="D43" s="84">
        <v>200076367</v>
      </c>
      <c r="E43" s="77">
        <v>17234</v>
      </c>
      <c r="F43" s="79" t="s">
        <v>859</v>
      </c>
      <c r="G43" s="80" t="s">
        <v>615</v>
      </c>
      <c r="H43" s="81" t="s">
        <v>320</v>
      </c>
      <c r="I43" s="82">
        <v>64</v>
      </c>
      <c r="J43" s="83">
        <v>1</v>
      </c>
      <c r="K43" s="27"/>
      <c r="L43" s="27"/>
      <c r="M43" s="28">
        <v>0</v>
      </c>
      <c r="N43" s="29">
        <f t="shared" si="0"/>
        <v>0</v>
      </c>
      <c r="O43" s="30">
        <f t="shared" si="1"/>
        <v>0</v>
      </c>
      <c r="P43" s="31"/>
    </row>
    <row r="44" spans="1:16" s="32" customFormat="1" ht="41.4" x14ac:dyDescent="0.2">
      <c r="A44" s="22" t="s">
        <v>58</v>
      </c>
      <c r="B44" s="77">
        <v>503</v>
      </c>
      <c r="C44" s="77">
        <v>361</v>
      </c>
      <c r="D44" s="84">
        <v>200075212</v>
      </c>
      <c r="E44" s="77">
        <v>17235</v>
      </c>
      <c r="F44" s="79" t="s">
        <v>330</v>
      </c>
      <c r="G44" s="80" t="s">
        <v>616</v>
      </c>
      <c r="H44" s="81" t="s">
        <v>320</v>
      </c>
      <c r="I44" s="82">
        <v>64</v>
      </c>
      <c r="J44" s="83">
        <v>1</v>
      </c>
      <c r="K44" s="27"/>
      <c r="L44" s="27"/>
      <c r="M44" s="28">
        <v>0</v>
      </c>
      <c r="N44" s="29">
        <f t="shared" si="0"/>
        <v>0</v>
      </c>
      <c r="O44" s="30">
        <f t="shared" si="1"/>
        <v>0</v>
      </c>
      <c r="P44" s="31"/>
    </row>
    <row r="45" spans="1:16" s="32" customFormat="1" ht="27.6" x14ac:dyDescent="0.2">
      <c r="A45" s="22" t="s">
        <v>59</v>
      </c>
      <c r="B45" s="77">
        <v>503</v>
      </c>
      <c r="C45" s="77">
        <v>361</v>
      </c>
      <c r="D45" s="84">
        <v>200075582</v>
      </c>
      <c r="E45" s="77">
        <v>17236</v>
      </c>
      <c r="F45" s="79" t="s">
        <v>331</v>
      </c>
      <c r="G45" s="80" t="s">
        <v>617</v>
      </c>
      <c r="H45" s="81" t="s">
        <v>320</v>
      </c>
      <c r="I45" s="82">
        <v>64</v>
      </c>
      <c r="J45" s="83">
        <v>5</v>
      </c>
      <c r="K45" s="27"/>
      <c r="L45" s="27"/>
      <c r="M45" s="28">
        <v>0</v>
      </c>
      <c r="N45" s="29">
        <f t="shared" si="0"/>
        <v>0</v>
      </c>
      <c r="O45" s="30">
        <f t="shared" si="1"/>
        <v>0</v>
      </c>
      <c r="P45" s="31"/>
    </row>
    <row r="46" spans="1:16" s="32" customFormat="1" ht="41.4" x14ac:dyDescent="0.2">
      <c r="A46" s="22" t="s">
        <v>60</v>
      </c>
      <c r="B46" s="77">
        <v>503</v>
      </c>
      <c r="C46" s="77">
        <v>361</v>
      </c>
      <c r="D46" s="84">
        <v>200075463</v>
      </c>
      <c r="E46" s="77">
        <v>17237</v>
      </c>
      <c r="F46" s="79" t="s">
        <v>332</v>
      </c>
      <c r="G46" s="80" t="s">
        <v>618</v>
      </c>
      <c r="H46" s="81" t="s">
        <v>320</v>
      </c>
      <c r="I46" s="82">
        <v>6</v>
      </c>
      <c r="J46" s="83">
        <v>1</v>
      </c>
      <c r="K46" s="27"/>
      <c r="L46" s="27"/>
      <c r="M46" s="28">
        <v>0</v>
      </c>
      <c r="N46" s="29">
        <f t="shared" si="0"/>
        <v>0</v>
      </c>
      <c r="O46" s="30">
        <f t="shared" si="1"/>
        <v>0</v>
      </c>
      <c r="P46" s="31"/>
    </row>
    <row r="47" spans="1:16" s="32" customFormat="1" ht="41.4" x14ac:dyDescent="0.2">
      <c r="A47" s="22" t="s">
        <v>61</v>
      </c>
      <c r="B47" s="77">
        <v>503</v>
      </c>
      <c r="C47" s="77">
        <v>361</v>
      </c>
      <c r="D47" s="84">
        <v>200075463</v>
      </c>
      <c r="E47" s="77">
        <v>17238</v>
      </c>
      <c r="F47" s="79" t="s">
        <v>332</v>
      </c>
      <c r="G47" s="80" t="s">
        <v>618</v>
      </c>
      <c r="H47" s="81" t="s">
        <v>320</v>
      </c>
      <c r="I47" s="82">
        <v>64</v>
      </c>
      <c r="J47" s="83">
        <v>1</v>
      </c>
      <c r="K47" s="27"/>
      <c r="L47" s="27"/>
      <c r="M47" s="28">
        <v>0</v>
      </c>
      <c r="N47" s="29">
        <f t="shared" si="0"/>
        <v>0</v>
      </c>
      <c r="O47" s="30">
        <f t="shared" si="1"/>
        <v>0</v>
      </c>
      <c r="P47" s="31"/>
    </row>
    <row r="48" spans="1:16" s="32" customFormat="1" ht="27.6" x14ac:dyDescent="0.2">
      <c r="A48" s="22" t="s">
        <v>62</v>
      </c>
      <c r="B48" s="77">
        <v>503</v>
      </c>
      <c r="C48" s="77">
        <v>361</v>
      </c>
      <c r="D48" s="78">
        <v>200062487</v>
      </c>
      <c r="E48" s="77">
        <v>17239</v>
      </c>
      <c r="F48" s="79" t="s">
        <v>860</v>
      </c>
      <c r="G48" s="80" t="s">
        <v>619</v>
      </c>
      <c r="H48" s="81" t="s">
        <v>320</v>
      </c>
      <c r="I48" s="82">
        <v>64</v>
      </c>
      <c r="J48" s="83">
        <v>1</v>
      </c>
      <c r="K48" s="27"/>
      <c r="L48" s="27"/>
      <c r="M48" s="28">
        <v>0</v>
      </c>
      <c r="N48" s="29">
        <f t="shared" si="0"/>
        <v>0</v>
      </c>
      <c r="O48" s="30">
        <f t="shared" si="1"/>
        <v>0</v>
      </c>
      <c r="P48" s="31"/>
    </row>
    <row r="49" spans="1:16" s="32" customFormat="1" ht="27.6" x14ac:dyDescent="0.2">
      <c r="A49" s="22" t="s">
        <v>63</v>
      </c>
      <c r="B49" s="77">
        <v>503</v>
      </c>
      <c r="C49" s="77">
        <v>361</v>
      </c>
      <c r="D49" s="84">
        <v>200075572</v>
      </c>
      <c r="E49" s="77">
        <v>17240</v>
      </c>
      <c r="F49" s="79" t="s">
        <v>333</v>
      </c>
      <c r="G49" s="80" t="s">
        <v>620</v>
      </c>
      <c r="H49" s="81" t="s">
        <v>320</v>
      </c>
      <c r="I49" s="82">
        <v>64</v>
      </c>
      <c r="J49" s="83">
        <v>5</v>
      </c>
      <c r="K49" s="27"/>
      <c r="L49" s="27"/>
      <c r="M49" s="28">
        <v>0</v>
      </c>
      <c r="N49" s="29">
        <f t="shared" si="0"/>
        <v>0</v>
      </c>
      <c r="O49" s="30">
        <f t="shared" si="1"/>
        <v>0</v>
      </c>
      <c r="P49" s="31"/>
    </row>
    <row r="50" spans="1:16" s="32" customFormat="1" ht="13.8" x14ac:dyDescent="0.2">
      <c r="A50" s="22" t="s">
        <v>64</v>
      </c>
      <c r="B50" s="77">
        <v>503</v>
      </c>
      <c r="C50" s="77">
        <v>361</v>
      </c>
      <c r="D50" s="78">
        <v>100066635</v>
      </c>
      <c r="E50" s="77">
        <v>17241</v>
      </c>
      <c r="F50" s="79" t="s">
        <v>334</v>
      </c>
      <c r="G50" s="80" t="s">
        <v>621</v>
      </c>
      <c r="H50" s="81" t="s">
        <v>320</v>
      </c>
      <c r="I50" s="82">
        <v>64</v>
      </c>
      <c r="J50" s="83">
        <v>1</v>
      </c>
      <c r="K50" s="27"/>
      <c r="L50" s="27"/>
      <c r="M50" s="28">
        <v>0</v>
      </c>
      <c r="N50" s="29">
        <f t="shared" si="0"/>
        <v>0</v>
      </c>
      <c r="O50" s="30">
        <f t="shared" si="1"/>
        <v>0</v>
      </c>
      <c r="P50" s="31"/>
    </row>
    <row r="51" spans="1:16" s="32" customFormat="1" ht="27.6" x14ac:dyDescent="0.2">
      <c r="A51" s="22" t="s">
        <v>65</v>
      </c>
      <c r="B51" s="77">
        <v>503</v>
      </c>
      <c r="C51" s="77">
        <v>361</v>
      </c>
      <c r="D51" s="84">
        <v>200076288</v>
      </c>
      <c r="E51" s="77">
        <v>17242</v>
      </c>
      <c r="F51" s="79" t="s">
        <v>861</v>
      </c>
      <c r="G51" s="80" t="s">
        <v>622</v>
      </c>
      <c r="H51" s="81" t="s">
        <v>320</v>
      </c>
      <c r="I51" s="82">
        <v>64</v>
      </c>
      <c r="J51" s="83">
        <v>2</v>
      </c>
      <c r="K51" s="27"/>
      <c r="L51" s="27"/>
      <c r="M51" s="28">
        <v>0</v>
      </c>
      <c r="N51" s="29">
        <f t="shared" si="0"/>
        <v>0</v>
      </c>
      <c r="O51" s="30">
        <f t="shared" si="1"/>
        <v>0</v>
      </c>
      <c r="P51" s="31"/>
    </row>
    <row r="52" spans="1:16" s="32" customFormat="1" ht="27.6" x14ac:dyDescent="0.2">
      <c r="A52" s="22" t="s">
        <v>66</v>
      </c>
      <c r="B52" s="77">
        <v>503</v>
      </c>
      <c r="C52" s="77">
        <v>361</v>
      </c>
      <c r="D52" s="84">
        <v>200076271</v>
      </c>
      <c r="E52" s="77">
        <v>17243</v>
      </c>
      <c r="F52" s="79" t="s">
        <v>862</v>
      </c>
      <c r="G52" s="80" t="s">
        <v>623</v>
      </c>
      <c r="H52" s="81" t="s">
        <v>320</v>
      </c>
      <c r="I52" s="82">
        <v>64</v>
      </c>
      <c r="J52" s="83">
        <v>2</v>
      </c>
      <c r="K52" s="27"/>
      <c r="L52" s="27"/>
      <c r="M52" s="28">
        <v>0</v>
      </c>
      <c r="N52" s="29">
        <f t="shared" si="0"/>
        <v>0</v>
      </c>
      <c r="O52" s="30">
        <f t="shared" si="1"/>
        <v>0</v>
      </c>
      <c r="P52" s="31"/>
    </row>
    <row r="53" spans="1:16" s="32" customFormat="1" ht="27.6" x14ac:dyDescent="0.2">
      <c r="A53" s="22" t="s">
        <v>67</v>
      </c>
      <c r="B53" s="77">
        <v>503</v>
      </c>
      <c r="C53" s="77">
        <v>361</v>
      </c>
      <c r="D53" s="84">
        <v>200075560</v>
      </c>
      <c r="E53" s="77">
        <v>17244</v>
      </c>
      <c r="F53" s="79" t="s">
        <v>366</v>
      </c>
      <c r="G53" s="80" t="s">
        <v>624</v>
      </c>
      <c r="H53" s="81" t="s">
        <v>320</v>
      </c>
      <c r="I53" s="82">
        <v>64</v>
      </c>
      <c r="J53" s="83">
        <v>2</v>
      </c>
      <c r="K53" s="27"/>
      <c r="L53" s="27"/>
      <c r="M53" s="28">
        <v>0</v>
      </c>
      <c r="N53" s="29">
        <f t="shared" si="0"/>
        <v>0</v>
      </c>
      <c r="O53" s="30">
        <f t="shared" si="1"/>
        <v>0</v>
      </c>
      <c r="P53" s="31"/>
    </row>
    <row r="54" spans="1:16" s="32" customFormat="1" ht="27.6" x14ac:dyDescent="0.2">
      <c r="A54" s="22" t="s">
        <v>68</v>
      </c>
      <c r="B54" s="77">
        <v>503</v>
      </c>
      <c r="C54" s="77">
        <v>361</v>
      </c>
      <c r="D54" s="84">
        <v>200075540</v>
      </c>
      <c r="E54" s="77">
        <v>17245</v>
      </c>
      <c r="F54" s="79" t="s">
        <v>367</v>
      </c>
      <c r="G54" s="80" t="s">
        <v>625</v>
      </c>
      <c r="H54" s="81" t="s">
        <v>320</v>
      </c>
      <c r="I54" s="82">
        <v>64</v>
      </c>
      <c r="J54" s="83">
        <v>2</v>
      </c>
      <c r="K54" s="27"/>
      <c r="L54" s="27"/>
      <c r="M54" s="28">
        <v>0</v>
      </c>
      <c r="N54" s="29">
        <f t="shared" si="0"/>
        <v>0</v>
      </c>
      <c r="O54" s="30">
        <f t="shared" si="1"/>
        <v>0</v>
      </c>
      <c r="P54" s="31"/>
    </row>
    <row r="55" spans="1:16" s="32" customFormat="1" ht="27.6" x14ac:dyDescent="0.2">
      <c r="A55" s="22" t="s">
        <v>69</v>
      </c>
      <c r="B55" s="77">
        <v>503</v>
      </c>
      <c r="C55" s="77">
        <v>361</v>
      </c>
      <c r="D55" s="84">
        <v>200076289</v>
      </c>
      <c r="E55" s="77">
        <v>17246</v>
      </c>
      <c r="F55" s="79" t="s">
        <v>863</v>
      </c>
      <c r="G55" s="80" t="s">
        <v>626</v>
      </c>
      <c r="H55" s="81" t="s">
        <v>320</v>
      </c>
      <c r="I55" s="82">
        <v>64</v>
      </c>
      <c r="J55" s="83">
        <v>2</v>
      </c>
      <c r="K55" s="27"/>
      <c r="L55" s="27"/>
      <c r="M55" s="28">
        <v>0</v>
      </c>
      <c r="N55" s="29">
        <f t="shared" si="0"/>
        <v>0</v>
      </c>
      <c r="O55" s="30">
        <f t="shared" si="1"/>
        <v>0</v>
      </c>
      <c r="P55" s="31"/>
    </row>
    <row r="56" spans="1:16" s="32" customFormat="1" ht="27.6" x14ac:dyDescent="0.2">
      <c r="A56" s="22" t="s">
        <v>70</v>
      </c>
      <c r="B56" s="77">
        <v>503</v>
      </c>
      <c r="C56" s="77">
        <v>361</v>
      </c>
      <c r="D56" s="84">
        <v>200075571</v>
      </c>
      <c r="E56" s="77">
        <v>17247</v>
      </c>
      <c r="F56" s="79" t="s">
        <v>368</v>
      </c>
      <c r="G56" s="80" t="s">
        <v>627</v>
      </c>
      <c r="H56" s="81" t="s">
        <v>320</v>
      </c>
      <c r="I56" s="82">
        <v>64</v>
      </c>
      <c r="J56" s="83">
        <v>2</v>
      </c>
      <c r="K56" s="27"/>
      <c r="L56" s="27"/>
      <c r="M56" s="28">
        <v>0</v>
      </c>
      <c r="N56" s="29">
        <f t="shared" si="0"/>
        <v>0</v>
      </c>
      <c r="O56" s="30">
        <f t="shared" si="1"/>
        <v>0</v>
      </c>
      <c r="P56" s="31"/>
    </row>
    <row r="57" spans="1:16" s="32" customFormat="1" ht="27.6" x14ac:dyDescent="0.2">
      <c r="A57" s="22" t="s">
        <v>71</v>
      </c>
      <c r="B57" s="77">
        <v>503</v>
      </c>
      <c r="C57" s="77">
        <v>361</v>
      </c>
      <c r="D57" s="84">
        <v>200076290</v>
      </c>
      <c r="E57" s="77">
        <v>17248</v>
      </c>
      <c r="F57" s="79" t="s">
        <v>864</v>
      </c>
      <c r="G57" s="80" t="s">
        <v>628</v>
      </c>
      <c r="H57" s="81" t="s">
        <v>320</v>
      </c>
      <c r="I57" s="82">
        <v>64</v>
      </c>
      <c r="J57" s="83">
        <v>2</v>
      </c>
      <c r="K57" s="27"/>
      <c r="L57" s="27"/>
      <c r="M57" s="28">
        <v>0</v>
      </c>
      <c r="N57" s="29">
        <f t="shared" si="0"/>
        <v>0</v>
      </c>
      <c r="O57" s="30">
        <f t="shared" si="1"/>
        <v>0</v>
      </c>
      <c r="P57" s="31"/>
    </row>
    <row r="58" spans="1:16" s="32" customFormat="1" ht="41.4" x14ac:dyDescent="0.2">
      <c r="A58" s="22" t="s">
        <v>72</v>
      </c>
      <c r="B58" s="77">
        <v>503</v>
      </c>
      <c r="C58" s="77">
        <v>361</v>
      </c>
      <c r="D58" s="78">
        <v>200062525</v>
      </c>
      <c r="E58" s="77">
        <v>17249</v>
      </c>
      <c r="F58" s="79" t="s">
        <v>369</v>
      </c>
      <c r="G58" s="80" t="s">
        <v>629</v>
      </c>
      <c r="H58" s="81" t="s">
        <v>320</v>
      </c>
      <c r="I58" s="82">
        <v>64</v>
      </c>
      <c r="J58" s="83">
        <v>2</v>
      </c>
      <c r="K58" s="27"/>
      <c r="L58" s="27"/>
      <c r="M58" s="28">
        <v>0</v>
      </c>
      <c r="N58" s="29">
        <f t="shared" si="0"/>
        <v>0</v>
      </c>
      <c r="O58" s="30">
        <f t="shared" si="1"/>
        <v>0</v>
      </c>
      <c r="P58" s="31"/>
    </row>
    <row r="59" spans="1:16" s="32" customFormat="1" ht="27.6" x14ac:dyDescent="0.2">
      <c r="A59" s="22" t="s">
        <v>73</v>
      </c>
      <c r="B59" s="77">
        <v>503</v>
      </c>
      <c r="C59" s="77">
        <v>361</v>
      </c>
      <c r="D59" s="84">
        <v>200075585</v>
      </c>
      <c r="E59" s="77">
        <v>17250</v>
      </c>
      <c r="F59" s="79" t="s">
        <v>370</v>
      </c>
      <c r="G59" s="80" t="s">
        <v>630</v>
      </c>
      <c r="H59" s="81" t="s">
        <v>320</v>
      </c>
      <c r="I59" s="82">
        <v>64</v>
      </c>
      <c r="J59" s="83">
        <v>2</v>
      </c>
      <c r="K59" s="27"/>
      <c r="L59" s="27"/>
      <c r="M59" s="28">
        <v>0</v>
      </c>
      <c r="N59" s="29">
        <f t="shared" si="0"/>
        <v>0</v>
      </c>
      <c r="O59" s="30">
        <f t="shared" si="1"/>
        <v>0</v>
      </c>
      <c r="P59" s="31"/>
    </row>
    <row r="60" spans="1:16" s="32" customFormat="1" ht="27.6" x14ac:dyDescent="0.2">
      <c r="A60" s="22" t="s">
        <v>74</v>
      </c>
      <c r="B60" s="77">
        <v>503</v>
      </c>
      <c r="C60" s="77">
        <v>361</v>
      </c>
      <c r="D60" s="84">
        <v>200075579</v>
      </c>
      <c r="E60" s="77">
        <v>17251</v>
      </c>
      <c r="F60" s="79" t="s">
        <v>371</v>
      </c>
      <c r="G60" s="80" t="s">
        <v>631</v>
      </c>
      <c r="H60" s="81" t="s">
        <v>320</v>
      </c>
      <c r="I60" s="82">
        <v>64</v>
      </c>
      <c r="J60" s="83">
        <v>2</v>
      </c>
      <c r="K60" s="27"/>
      <c r="L60" s="27"/>
      <c r="M60" s="28">
        <v>0</v>
      </c>
      <c r="N60" s="29">
        <f t="shared" si="0"/>
        <v>0</v>
      </c>
      <c r="O60" s="30">
        <f t="shared" si="1"/>
        <v>0</v>
      </c>
      <c r="P60" s="31"/>
    </row>
    <row r="61" spans="1:16" s="32" customFormat="1" ht="27.6" x14ac:dyDescent="0.2">
      <c r="A61" s="22" t="s">
        <v>75</v>
      </c>
      <c r="B61" s="77">
        <v>503</v>
      </c>
      <c r="C61" s="77">
        <v>361</v>
      </c>
      <c r="D61" s="84">
        <v>200075584</v>
      </c>
      <c r="E61" s="77">
        <v>17252</v>
      </c>
      <c r="F61" s="79" t="s">
        <v>372</v>
      </c>
      <c r="G61" s="80" t="s">
        <v>632</v>
      </c>
      <c r="H61" s="81" t="s">
        <v>320</v>
      </c>
      <c r="I61" s="82">
        <v>64</v>
      </c>
      <c r="J61" s="83">
        <v>2</v>
      </c>
      <c r="K61" s="27"/>
      <c r="L61" s="27"/>
      <c r="M61" s="28">
        <v>0</v>
      </c>
      <c r="N61" s="29">
        <f t="shared" si="0"/>
        <v>0</v>
      </c>
      <c r="O61" s="30">
        <f t="shared" si="1"/>
        <v>0</v>
      </c>
      <c r="P61" s="31"/>
    </row>
    <row r="62" spans="1:16" s="32" customFormat="1" ht="27.6" x14ac:dyDescent="0.2">
      <c r="A62" s="22" t="s">
        <v>76</v>
      </c>
      <c r="B62" s="77">
        <v>503</v>
      </c>
      <c r="C62" s="77">
        <v>361</v>
      </c>
      <c r="D62" s="84">
        <v>200075576</v>
      </c>
      <c r="E62" s="77">
        <v>17253</v>
      </c>
      <c r="F62" s="79" t="s">
        <v>865</v>
      </c>
      <c r="G62" s="80" t="s">
        <v>633</v>
      </c>
      <c r="H62" s="81" t="s">
        <v>320</v>
      </c>
      <c r="I62" s="82">
        <v>73</v>
      </c>
      <c r="J62" s="83">
        <v>2</v>
      </c>
      <c r="K62" s="27"/>
      <c r="L62" s="27"/>
      <c r="M62" s="28">
        <v>0</v>
      </c>
      <c r="N62" s="29">
        <f t="shared" si="0"/>
        <v>0</v>
      </c>
      <c r="O62" s="30">
        <f t="shared" si="1"/>
        <v>0</v>
      </c>
      <c r="P62" s="31"/>
    </row>
    <row r="63" spans="1:16" s="32" customFormat="1" ht="27.6" x14ac:dyDescent="0.2">
      <c r="A63" s="22" t="s">
        <v>77</v>
      </c>
      <c r="B63" s="77">
        <v>503</v>
      </c>
      <c r="C63" s="77">
        <v>361</v>
      </c>
      <c r="D63" s="84">
        <v>200075576</v>
      </c>
      <c r="E63" s="77">
        <v>17254</v>
      </c>
      <c r="F63" s="79" t="s">
        <v>865</v>
      </c>
      <c r="G63" s="80" t="s">
        <v>633</v>
      </c>
      <c r="H63" s="81" t="s">
        <v>320</v>
      </c>
      <c r="I63" s="82">
        <v>73</v>
      </c>
      <c r="J63" s="83">
        <v>4</v>
      </c>
      <c r="K63" s="27"/>
      <c r="L63" s="27"/>
      <c r="M63" s="28">
        <v>0</v>
      </c>
      <c r="N63" s="29">
        <f t="shared" si="0"/>
        <v>0</v>
      </c>
      <c r="O63" s="30">
        <f t="shared" si="1"/>
        <v>0</v>
      </c>
      <c r="P63" s="31"/>
    </row>
    <row r="64" spans="1:16" s="32" customFormat="1" ht="27.6" x14ac:dyDescent="0.2">
      <c r="A64" s="22" t="s">
        <v>78</v>
      </c>
      <c r="B64" s="77">
        <v>503</v>
      </c>
      <c r="C64" s="77">
        <v>361</v>
      </c>
      <c r="D64" s="84">
        <v>200075265</v>
      </c>
      <c r="E64" s="77">
        <v>17255</v>
      </c>
      <c r="F64" s="79" t="s">
        <v>373</v>
      </c>
      <c r="G64" s="80" t="s">
        <v>634</v>
      </c>
      <c r="H64" s="81" t="s">
        <v>320</v>
      </c>
      <c r="I64" s="82">
        <v>64</v>
      </c>
      <c r="J64" s="83">
        <v>2</v>
      </c>
      <c r="K64" s="27"/>
      <c r="L64" s="27"/>
      <c r="M64" s="28">
        <v>0</v>
      </c>
      <c r="N64" s="29">
        <f t="shared" si="0"/>
        <v>0</v>
      </c>
      <c r="O64" s="30">
        <f t="shared" si="1"/>
        <v>0</v>
      </c>
      <c r="P64" s="31"/>
    </row>
    <row r="65" spans="1:16" s="32" customFormat="1" ht="27.6" x14ac:dyDescent="0.2">
      <c r="A65" s="22" t="s">
        <v>79</v>
      </c>
      <c r="B65" s="77">
        <v>503</v>
      </c>
      <c r="C65" s="77">
        <v>361</v>
      </c>
      <c r="D65" s="84">
        <v>200072644</v>
      </c>
      <c r="E65" s="77">
        <v>17256</v>
      </c>
      <c r="F65" s="79" t="s">
        <v>374</v>
      </c>
      <c r="G65" s="80" t="s">
        <v>635</v>
      </c>
      <c r="H65" s="81" t="s">
        <v>320</v>
      </c>
      <c r="I65" s="82">
        <v>6</v>
      </c>
      <c r="J65" s="83">
        <v>10</v>
      </c>
      <c r="K65" s="27"/>
      <c r="L65" s="27"/>
      <c r="M65" s="28">
        <v>0</v>
      </c>
      <c r="N65" s="29">
        <f t="shared" si="0"/>
        <v>0</v>
      </c>
      <c r="O65" s="30">
        <f t="shared" si="1"/>
        <v>0</v>
      </c>
      <c r="P65" s="31"/>
    </row>
    <row r="66" spans="1:16" s="32" customFormat="1" ht="27.6" x14ac:dyDescent="0.2">
      <c r="A66" s="22" t="s">
        <v>80</v>
      </c>
      <c r="B66" s="77">
        <v>503</v>
      </c>
      <c r="C66" s="77">
        <v>361</v>
      </c>
      <c r="D66" s="84">
        <v>200062412</v>
      </c>
      <c r="E66" s="77">
        <v>17257</v>
      </c>
      <c r="F66" s="79" t="s">
        <v>376</v>
      </c>
      <c r="G66" s="80" t="s">
        <v>636</v>
      </c>
      <c r="H66" s="81" t="s">
        <v>320</v>
      </c>
      <c r="I66" s="82">
        <v>64</v>
      </c>
      <c r="J66" s="83">
        <v>10</v>
      </c>
      <c r="K66" s="27"/>
      <c r="L66" s="27"/>
      <c r="M66" s="28">
        <v>0</v>
      </c>
      <c r="N66" s="29">
        <f t="shared" si="0"/>
        <v>0</v>
      </c>
      <c r="O66" s="30">
        <f t="shared" si="1"/>
        <v>0</v>
      </c>
      <c r="P66" s="31"/>
    </row>
    <row r="67" spans="1:16" s="32" customFormat="1" ht="27.6" x14ac:dyDescent="0.2">
      <c r="A67" s="22" t="s">
        <v>81</v>
      </c>
      <c r="B67" s="77">
        <v>503</v>
      </c>
      <c r="C67" s="77">
        <v>361</v>
      </c>
      <c r="D67" s="84">
        <v>200062420</v>
      </c>
      <c r="E67" s="77">
        <v>17258</v>
      </c>
      <c r="F67" s="79" t="s">
        <v>377</v>
      </c>
      <c r="G67" s="80" t="s">
        <v>637</v>
      </c>
      <c r="H67" s="81" t="s">
        <v>320</v>
      </c>
      <c r="I67" s="82">
        <v>6</v>
      </c>
      <c r="J67" s="83">
        <v>2</v>
      </c>
      <c r="K67" s="27"/>
      <c r="L67" s="27"/>
      <c r="M67" s="28">
        <v>0</v>
      </c>
      <c r="N67" s="29">
        <f t="shared" si="0"/>
        <v>0</v>
      </c>
      <c r="O67" s="30">
        <f t="shared" si="1"/>
        <v>0</v>
      </c>
      <c r="P67" s="31"/>
    </row>
    <row r="68" spans="1:16" s="32" customFormat="1" ht="27.6" x14ac:dyDescent="0.2">
      <c r="A68" s="22" t="s">
        <v>82</v>
      </c>
      <c r="B68" s="77">
        <v>503</v>
      </c>
      <c r="C68" s="77">
        <v>361</v>
      </c>
      <c r="D68" s="84">
        <v>200062433</v>
      </c>
      <c r="E68" s="77">
        <v>17259</v>
      </c>
      <c r="F68" s="79" t="s">
        <v>378</v>
      </c>
      <c r="G68" s="80" t="s">
        <v>638</v>
      </c>
      <c r="H68" s="81" t="s">
        <v>320</v>
      </c>
      <c r="I68" s="82">
        <v>64</v>
      </c>
      <c r="J68" s="83">
        <v>5</v>
      </c>
      <c r="K68" s="27"/>
      <c r="L68" s="27"/>
      <c r="M68" s="28">
        <v>0</v>
      </c>
      <c r="N68" s="29">
        <f t="shared" si="0"/>
        <v>0</v>
      </c>
      <c r="O68" s="30">
        <f t="shared" si="1"/>
        <v>0</v>
      </c>
      <c r="P68" s="31"/>
    </row>
    <row r="69" spans="1:16" s="32" customFormat="1" ht="27.6" x14ac:dyDescent="0.2">
      <c r="A69" s="22" t="s">
        <v>83</v>
      </c>
      <c r="B69" s="77">
        <v>503</v>
      </c>
      <c r="C69" s="77">
        <v>361</v>
      </c>
      <c r="D69" s="84">
        <v>200075543</v>
      </c>
      <c r="E69" s="77">
        <v>17260</v>
      </c>
      <c r="F69" s="79" t="s">
        <v>379</v>
      </c>
      <c r="G69" s="80" t="s">
        <v>639</v>
      </c>
      <c r="H69" s="81" t="s">
        <v>320</v>
      </c>
      <c r="I69" s="82">
        <v>64</v>
      </c>
      <c r="J69" s="83">
        <v>2</v>
      </c>
      <c r="K69" s="27"/>
      <c r="L69" s="27"/>
      <c r="M69" s="28">
        <v>0</v>
      </c>
      <c r="N69" s="29">
        <f t="shared" ref="N69:N132" si="2">M69*1.2</f>
        <v>0</v>
      </c>
      <c r="O69" s="30">
        <f t="shared" ref="O69:O132" si="3">$J69*M69</f>
        <v>0</v>
      </c>
      <c r="P69" s="31"/>
    </row>
    <row r="70" spans="1:16" s="32" customFormat="1" ht="41.4" x14ac:dyDescent="0.2">
      <c r="A70" s="22" t="s">
        <v>84</v>
      </c>
      <c r="B70" s="77">
        <v>503</v>
      </c>
      <c r="C70" s="77">
        <v>361</v>
      </c>
      <c r="D70" s="78">
        <v>200062478</v>
      </c>
      <c r="E70" s="77">
        <v>17261</v>
      </c>
      <c r="F70" s="79" t="s">
        <v>380</v>
      </c>
      <c r="G70" s="80" t="s">
        <v>640</v>
      </c>
      <c r="H70" s="81" t="s">
        <v>320</v>
      </c>
      <c r="I70" s="82">
        <v>73</v>
      </c>
      <c r="J70" s="83">
        <v>2</v>
      </c>
      <c r="K70" s="27"/>
      <c r="L70" s="27"/>
      <c r="M70" s="28">
        <v>0</v>
      </c>
      <c r="N70" s="29">
        <f t="shared" si="2"/>
        <v>0</v>
      </c>
      <c r="O70" s="30">
        <f t="shared" si="3"/>
        <v>0</v>
      </c>
      <c r="P70" s="31"/>
    </row>
    <row r="71" spans="1:16" s="32" customFormat="1" ht="41.4" x14ac:dyDescent="0.2">
      <c r="A71" s="22" t="s">
        <v>85</v>
      </c>
      <c r="B71" s="77">
        <v>503</v>
      </c>
      <c r="C71" s="77">
        <v>361</v>
      </c>
      <c r="D71" s="78">
        <v>200062478</v>
      </c>
      <c r="E71" s="77">
        <v>17262</v>
      </c>
      <c r="F71" s="79" t="s">
        <v>380</v>
      </c>
      <c r="G71" s="80" t="s">
        <v>640</v>
      </c>
      <c r="H71" s="81" t="s">
        <v>320</v>
      </c>
      <c r="I71" s="82">
        <v>64</v>
      </c>
      <c r="J71" s="83">
        <v>2</v>
      </c>
      <c r="K71" s="27"/>
      <c r="L71" s="27"/>
      <c r="M71" s="28">
        <v>0</v>
      </c>
      <c r="N71" s="29">
        <f t="shared" si="2"/>
        <v>0</v>
      </c>
      <c r="O71" s="30">
        <f t="shared" si="3"/>
        <v>0</v>
      </c>
      <c r="P71" s="31"/>
    </row>
    <row r="72" spans="1:16" s="32" customFormat="1" ht="27.6" x14ac:dyDescent="0.2">
      <c r="A72" s="22" t="s">
        <v>86</v>
      </c>
      <c r="B72" s="77">
        <v>503</v>
      </c>
      <c r="C72" s="77">
        <v>361</v>
      </c>
      <c r="D72" s="84">
        <v>200075229</v>
      </c>
      <c r="E72" s="77">
        <v>17263</v>
      </c>
      <c r="F72" s="79" t="s">
        <v>381</v>
      </c>
      <c r="G72" s="80" t="s">
        <v>641</v>
      </c>
      <c r="H72" s="81" t="s">
        <v>320</v>
      </c>
      <c r="I72" s="82">
        <v>64</v>
      </c>
      <c r="J72" s="83">
        <v>5</v>
      </c>
      <c r="K72" s="27"/>
      <c r="L72" s="27"/>
      <c r="M72" s="28">
        <v>0</v>
      </c>
      <c r="N72" s="29">
        <f t="shared" si="2"/>
        <v>0</v>
      </c>
      <c r="O72" s="30">
        <f t="shared" si="3"/>
        <v>0</v>
      </c>
      <c r="P72" s="31"/>
    </row>
    <row r="73" spans="1:16" s="32" customFormat="1" ht="41.4" x14ac:dyDescent="0.2">
      <c r="A73" s="22" t="s">
        <v>87</v>
      </c>
      <c r="B73" s="77">
        <v>503</v>
      </c>
      <c r="C73" s="77">
        <v>361</v>
      </c>
      <c r="D73" s="78">
        <v>200062437</v>
      </c>
      <c r="E73" s="77">
        <v>17264</v>
      </c>
      <c r="F73" s="79" t="s">
        <v>382</v>
      </c>
      <c r="G73" s="80" t="s">
        <v>642</v>
      </c>
      <c r="H73" s="81" t="s">
        <v>320</v>
      </c>
      <c r="I73" s="82">
        <v>64</v>
      </c>
      <c r="J73" s="83">
        <v>2</v>
      </c>
      <c r="K73" s="27"/>
      <c r="L73" s="27"/>
      <c r="M73" s="28">
        <v>0</v>
      </c>
      <c r="N73" s="29">
        <f t="shared" si="2"/>
        <v>0</v>
      </c>
      <c r="O73" s="30">
        <f t="shared" si="3"/>
        <v>0</v>
      </c>
      <c r="P73" s="31"/>
    </row>
    <row r="74" spans="1:16" s="32" customFormat="1" ht="27.6" x14ac:dyDescent="0.2">
      <c r="A74" s="22" t="s">
        <v>88</v>
      </c>
      <c r="B74" s="77">
        <v>503</v>
      </c>
      <c r="C74" s="77">
        <v>361</v>
      </c>
      <c r="D74" s="84">
        <v>200075091</v>
      </c>
      <c r="E74" s="77">
        <v>17265</v>
      </c>
      <c r="F74" s="79" t="s">
        <v>383</v>
      </c>
      <c r="G74" s="80" t="s">
        <v>643</v>
      </c>
      <c r="H74" s="81" t="s">
        <v>320</v>
      </c>
      <c r="I74" s="82">
        <v>64</v>
      </c>
      <c r="J74" s="83">
        <v>5</v>
      </c>
      <c r="K74" s="27"/>
      <c r="L74" s="27"/>
      <c r="M74" s="28">
        <v>0</v>
      </c>
      <c r="N74" s="29">
        <f t="shared" si="2"/>
        <v>0</v>
      </c>
      <c r="O74" s="30">
        <f t="shared" si="3"/>
        <v>0</v>
      </c>
      <c r="P74" s="31"/>
    </row>
    <row r="75" spans="1:16" s="32" customFormat="1" ht="41.4" x14ac:dyDescent="0.2">
      <c r="A75" s="22" t="s">
        <v>89</v>
      </c>
      <c r="B75" s="77">
        <v>503</v>
      </c>
      <c r="C75" s="77">
        <v>361</v>
      </c>
      <c r="D75" s="78">
        <v>200062483</v>
      </c>
      <c r="E75" s="77">
        <v>17266</v>
      </c>
      <c r="F75" s="79" t="s">
        <v>384</v>
      </c>
      <c r="G75" s="80" t="s">
        <v>601</v>
      </c>
      <c r="H75" s="81" t="s">
        <v>320</v>
      </c>
      <c r="I75" s="82">
        <v>64</v>
      </c>
      <c r="J75" s="83">
        <v>10</v>
      </c>
      <c r="K75" s="27"/>
      <c r="L75" s="27"/>
      <c r="M75" s="28">
        <v>0</v>
      </c>
      <c r="N75" s="29">
        <f t="shared" si="2"/>
        <v>0</v>
      </c>
      <c r="O75" s="30">
        <f t="shared" si="3"/>
        <v>0</v>
      </c>
      <c r="P75" s="31"/>
    </row>
    <row r="76" spans="1:16" s="32" customFormat="1" ht="27.6" x14ac:dyDescent="0.2">
      <c r="A76" s="22" t="s">
        <v>90</v>
      </c>
      <c r="B76" s="77">
        <v>503</v>
      </c>
      <c r="C76" s="77">
        <v>361</v>
      </c>
      <c r="D76" s="84">
        <v>200075100</v>
      </c>
      <c r="E76" s="77">
        <v>17267</v>
      </c>
      <c r="F76" s="79" t="s">
        <v>385</v>
      </c>
      <c r="G76" s="80" t="s">
        <v>644</v>
      </c>
      <c r="H76" s="81" t="s">
        <v>375</v>
      </c>
      <c r="I76" s="82">
        <v>64</v>
      </c>
      <c r="J76" s="83">
        <v>20</v>
      </c>
      <c r="K76" s="27"/>
      <c r="L76" s="27"/>
      <c r="M76" s="28">
        <v>0</v>
      </c>
      <c r="N76" s="29">
        <f t="shared" si="2"/>
        <v>0</v>
      </c>
      <c r="O76" s="30">
        <f t="shared" si="3"/>
        <v>0</v>
      </c>
      <c r="P76" s="31"/>
    </row>
    <row r="77" spans="1:16" s="32" customFormat="1" ht="41.4" x14ac:dyDescent="0.2">
      <c r="A77" s="22" t="s">
        <v>91</v>
      </c>
      <c r="B77" s="77">
        <v>503</v>
      </c>
      <c r="C77" s="77">
        <v>361</v>
      </c>
      <c r="D77" s="78">
        <v>200062396</v>
      </c>
      <c r="E77" s="77">
        <v>17268</v>
      </c>
      <c r="F77" s="79" t="s">
        <v>386</v>
      </c>
      <c r="G77" s="80" t="s">
        <v>645</v>
      </c>
      <c r="H77" s="81" t="s">
        <v>375</v>
      </c>
      <c r="I77" s="82">
        <v>6</v>
      </c>
      <c r="J77" s="83">
        <v>3</v>
      </c>
      <c r="K77" s="27"/>
      <c r="L77" s="27"/>
      <c r="M77" s="28">
        <v>0</v>
      </c>
      <c r="N77" s="29">
        <f t="shared" si="2"/>
        <v>0</v>
      </c>
      <c r="O77" s="30">
        <f t="shared" si="3"/>
        <v>0</v>
      </c>
      <c r="P77" s="31"/>
    </row>
    <row r="78" spans="1:16" s="32" customFormat="1" ht="27.6" x14ac:dyDescent="0.2">
      <c r="A78" s="22" t="s">
        <v>92</v>
      </c>
      <c r="B78" s="77">
        <v>503</v>
      </c>
      <c r="C78" s="77">
        <v>361</v>
      </c>
      <c r="D78" s="84">
        <v>200075236</v>
      </c>
      <c r="E78" s="77">
        <v>17269</v>
      </c>
      <c r="F78" s="79" t="s">
        <v>387</v>
      </c>
      <c r="G78" s="80" t="s">
        <v>646</v>
      </c>
      <c r="H78" s="81" t="s">
        <v>320</v>
      </c>
      <c r="I78" s="82">
        <v>6</v>
      </c>
      <c r="J78" s="83">
        <v>5</v>
      </c>
      <c r="K78" s="27"/>
      <c r="L78" s="27"/>
      <c r="M78" s="28">
        <v>0</v>
      </c>
      <c r="N78" s="29">
        <f t="shared" si="2"/>
        <v>0</v>
      </c>
      <c r="O78" s="30">
        <f t="shared" si="3"/>
        <v>0</v>
      </c>
      <c r="P78" s="31"/>
    </row>
    <row r="79" spans="1:16" s="32" customFormat="1" ht="27.6" x14ac:dyDescent="0.2">
      <c r="A79" s="22" t="s">
        <v>93</v>
      </c>
      <c r="B79" s="77">
        <v>503</v>
      </c>
      <c r="C79" s="77">
        <v>361</v>
      </c>
      <c r="D79" s="78">
        <v>200075525</v>
      </c>
      <c r="E79" s="77">
        <v>17270</v>
      </c>
      <c r="F79" s="79" t="s">
        <v>388</v>
      </c>
      <c r="G79" s="80" t="s">
        <v>647</v>
      </c>
      <c r="H79" s="81" t="s">
        <v>320</v>
      </c>
      <c r="I79" s="82">
        <v>64</v>
      </c>
      <c r="J79" s="83">
        <v>2</v>
      </c>
      <c r="K79" s="27"/>
      <c r="L79" s="27"/>
      <c r="M79" s="28">
        <v>0</v>
      </c>
      <c r="N79" s="29">
        <f t="shared" si="2"/>
        <v>0</v>
      </c>
      <c r="O79" s="30">
        <f t="shared" si="3"/>
        <v>0</v>
      </c>
      <c r="P79" s="31"/>
    </row>
    <row r="80" spans="1:16" s="32" customFormat="1" ht="27.6" x14ac:dyDescent="0.2">
      <c r="A80" s="22" t="s">
        <v>94</v>
      </c>
      <c r="B80" s="77">
        <v>503</v>
      </c>
      <c r="C80" s="77">
        <v>361</v>
      </c>
      <c r="D80" s="84">
        <v>200076291</v>
      </c>
      <c r="E80" s="77">
        <v>17271</v>
      </c>
      <c r="F80" s="79" t="s">
        <v>866</v>
      </c>
      <c r="G80" s="80" t="s">
        <v>648</v>
      </c>
      <c r="H80" s="81" t="s">
        <v>320</v>
      </c>
      <c r="I80" s="82">
        <v>64</v>
      </c>
      <c r="J80" s="83">
        <v>1</v>
      </c>
      <c r="K80" s="27"/>
      <c r="L80" s="27"/>
      <c r="M80" s="28">
        <v>0</v>
      </c>
      <c r="N80" s="29">
        <f t="shared" si="2"/>
        <v>0</v>
      </c>
      <c r="O80" s="30">
        <f t="shared" si="3"/>
        <v>0</v>
      </c>
      <c r="P80" s="31"/>
    </row>
    <row r="81" spans="1:16" s="32" customFormat="1" ht="41.4" x14ac:dyDescent="0.2">
      <c r="A81" s="22" t="s">
        <v>95</v>
      </c>
      <c r="B81" s="77">
        <v>503</v>
      </c>
      <c r="C81" s="77">
        <v>361</v>
      </c>
      <c r="D81" s="78">
        <v>200062554</v>
      </c>
      <c r="E81" s="77">
        <v>17272</v>
      </c>
      <c r="F81" s="79" t="s">
        <v>389</v>
      </c>
      <c r="G81" s="80" t="s">
        <v>649</v>
      </c>
      <c r="H81" s="81" t="s">
        <v>320</v>
      </c>
      <c r="I81" s="82">
        <v>64</v>
      </c>
      <c r="J81" s="83">
        <v>1</v>
      </c>
      <c r="K81" s="27"/>
      <c r="L81" s="27"/>
      <c r="M81" s="28">
        <v>0</v>
      </c>
      <c r="N81" s="29">
        <f t="shared" si="2"/>
        <v>0</v>
      </c>
      <c r="O81" s="30">
        <f t="shared" si="3"/>
        <v>0</v>
      </c>
      <c r="P81" s="31"/>
    </row>
    <row r="82" spans="1:16" s="32" customFormat="1" ht="41.4" x14ac:dyDescent="0.2">
      <c r="A82" s="22" t="s">
        <v>96</v>
      </c>
      <c r="B82" s="77">
        <v>503</v>
      </c>
      <c r="C82" s="77">
        <v>361</v>
      </c>
      <c r="D82" s="78">
        <v>200075492</v>
      </c>
      <c r="E82" s="77">
        <v>17273</v>
      </c>
      <c r="F82" s="79" t="s">
        <v>390</v>
      </c>
      <c r="G82" s="80" t="s">
        <v>650</v>
      </c>
      <c r="H82" s="81" t="s">
        <v>320</v>
      </c>
      <c r="I82" s="82">
        <v>64</v>
      </c>
      <c r="J82" s="83">
        <v>2</v>
      </c>
      <c r="K82" s="27"/>
      <c r="L82" s="27"/>
      <c r="M82" s="28">
        <v>0</v>
      </c>
      <c r="N82" s="29">
        <f t="shared" si="2"/>
        <v>0</v>
      </c>
      <c r="O82" s="30">
        <f t="shared" si="3"/>
        <v>0</v>
      </c>
      <c r="P82" s="31"/>
    </row>
    <row r="83" spans="1:16" s="32" customFormat="1" ht="27.6" x14ac:dyDescent="0.2">
      <c r="A83" s="22" t="s">
        <v>97</v>
      </c>
      <c r="B83" s="77">
        <v>503</v>
      </c>
      <c r="C83" s="77">
        <v>361</v>
      </c>
      <c r="D83" s="78">
        <v>200075667</v>
      </c>
      <c r="E83" s="77">
        <v>17274</v>
      </c>
      <c r="F83" s="79" t="s">
        <v>391</v>
      </c>
      <c r="G83" s="80" t="s">
        <v>651</v>
      </c>
      <c r="H83" s="81" t="s">
        <v>320</v>
      </c>
      <c r="I83" s="82">
        <v>64</v>
      </c>
      <c r="J83" s="83">
        <v>2</v>
      </c>
      <c r="K83" s="27"/>
      <c r="L83" s="27"/>
      <c r="M83" s="28">
        <v>0</v>
      </c>
      <c r="N83" s="29">
        <f t="shared" si="2"/>
        <v>0</v>
      </c>
      <c r="O83" s="30">
        <f t="shared" si="3"/>
        <v>0</v>
      </c>
      <c r="P83" s="31"/>
    </row>
    <row r="84" spans="1:16" s="32" customFormat="1" ht="27.6" x14ac:dyDescent="0.2">
      <c r="A84" s="22" t="s">
        <v>98</v>
      </c>
      <c r="B84" s="77">
        <v>503</v>
      </c>
      <c r="C84" s="77">
        <v>361</v>
      </c>
      <c r="D84" s="84">
        <v>200075652</v>
      </c>
      <c r="E84" s="77">
        <v>17275</v>
      </c>
      <c r="F84" s="79" t="s">
        <v>392</v>
      </c>
      <c r="G84" s="80" t="s">
        <v>652</v>
      </c>
      <c r="H84" s="81" t="s">
        <v>320</v>
      </c>
      <c r="I84" s="82">
        <v>64</v>
      </c>
      <c r="J84" s="83">
        <v>2</v>
      </c>
      <c r="K84" s="27"/>
      <c r="L84" s="27"/>
      <c r="M84" s="28">
        <v>0</v>
      </c>
      <c r="N84" s="29">
        <f t="shared" si="2"/>
        <v>0</v>
      </c>
      <c r="O84" s="30">
        <f t="shared" si="3"/>
        <v>0</v>
      </c>
      <c r="P84" s="31"/>
    </row>
    <row r="85" spans="1:16" s="32" customFormat="1" ht="27.6" x14ac:dyDescent="0.2">
      <c r="A85" s="22" t="s">
        <v>99</v>
      </c>
      <c r="B85" s="77">
        <v>503</v>
      </c>
      <c r="C85" s="77">
        <v>361</v>
      </c>
      <c r="D85" s="78">
        <v>200075602</v>
      </c>
      <c r="E85" s="77">
        <v>17276</v>
      </c>
      <c r="F85" s="79" t="s">
        <v>393</v>
      </c>
      <c r="G85" s="80" t="s">
        <v>653</v>
      </c>
      <c r="H85" s="81" t="s">
        <v>320</v>
      </c>
      <c r="I85" s="82">
        <v>64</v>
      </c>
      <c r="J85" s="83">
        <v>2</v>
      </c>
      <c r="K85" s="27"/>
      <c r="L85" s="27"/>
      <c r="M85" s="28">
        <v>0</v>
      </c>
      <c r="N85" s="29">
        <f t="shared" si="2"/>
        <v>0</v>
      </c>
      <c r="O85" s="30">
        <f t="shared" si="3"/>
        <v>0</v>
      </c>
      <c r="P85" s="31"/>
    </row>
    <row r="86" spans="1:16" s="32" customFormat="1" ht="27.6" x14ac:dyDescent="0.2">
      <c r="A86" s="22" t="s">
        <v>100</v>
      </c>
      <c r="B86" s="77">
        <v>503</v>
      </c>
      <c r="C86" s="77">
        <v>361</v>
      </c>
      <c r="D86" s="84">
        <v>200075566</v>
      </c>
      <c r="E86" s="77">
        <v>17277</v>
      </c>
      <c r="F86" s="79" t="s">
        <v>394</v>
      </c>
      <c r="G86" s="80" t="s">
        <v>654</v>
      </c>
      <c r="H86" s="81" t="s">
        <v>320</v>
      </c>
      <c r="I86" s="82">
        <v>64</v>
      </c>
      <c r="J86" s="83">
        <v>3</v>
      </c>
      <c r="K86" s="27"/>
      <c r="L86" s="27"/>
      <c r="M86" s="28">
        <v>0</v>
      </c>
      <c r="N86" s="29">
        <f t="shared" si="2"/>
        <v>0</v>
      </c>
      <c r="O86" s="30">
        <f t="shared" si="3"/>
        <v>0</v>
      </c>
      <c r="P86" s="31"/>
    </row>
    <row r="87" spans="1:16" s="32" customFormat="1" ht="27.6" x14ac:dyDescent="0.2">
      <c r="A87" s="22" t="s">
        <v>101</v>
      </c>
      <c r="B87" s="77">
        <v>503</v>
      </c>
      <c r="C87" s="77">
        <v>361</v>
      </c>
      <c r="D87" s="78">
        <v>200062404</v>
      </c>
      <c r="E87" s="77">
        <v>17278</v>
      </c>
      <c r="F87" s="79" t="s">
        <v>395</v>
      </c>
      <c r="G87" s="80" t="s">
        <v>655</v>
      </c>
      <c r="H87" s="81" t="s">
        <v>320</v>
      </c>
      <c r="I87" s="82">
        <v>64</v>
      </c>
      <c r="J87" s="83">
        <v>1</v>
      </c>
      <c r="K87" s="27"/>
      <c r="L87" s="27"/>
      <c r="M87" s="28">
        <v>0</v>
      </c>
      <c r="N87" s="29">
        <f t="shared" si="2"/>
        <v>0</v>
      </c>
      <c r="O87" s="30">
        <f t="shared" si="3"/>
        <v>0</v>
      </c>
      <c r="P87" s="31"/>
    </row>
    <row r="88" spans="1:16" s="32" customFormat="1" ht="27.6" x14ac:dyDescent="0.2">
      <c r="A88" s="22" t="s">
        <v>102</v>
      </c>
      <c r="B88" s="77">
        <v>503</v>
      </c>
      <c r="C88" s="77">
        <v>361</v>
      </c>
      <c r="D88" s="78">
        <v>200062429</v>
      </c>
      <c r="E88" s="77">
        <v>17279</v>
      </c>
      <c r="F88" s="79" t="s">
        <v>396</v>
      </c>
      <c r="G88" s="80" t="s">
        <v>656</v>
      </c>
      <c r="H88" s="81" t="s">
        <v>320</v>
      </c>
      <c r="I88" s="82">
        <v>64</v>
      </c>
      <c r="J88" s="83">
        <v>1</v>
      </c>
      <c r="K88" s="27"/>
      <c r="L88" s="27"/>
      <c r="M88" s="28">
        <v>0</v>
      </c>
      <c r="N88" s="29">
        <f t="shared" si="2"/>
        <v>0</v>
      </c>
      <c r="O88" s="30">
        <f t="shared" si="3"/>
        <v>0</v>
      </c>
      <c r="P88" s="31"/>
    </row>
    <row r="89" spans="1:16" s="32" customFormat="1" ht="27.6" x14ac:dyDescent="0.2">
      <c r="A89" s="22" t="s">
        <v>103</v>
      </c>
      <c r="B89" s="77">
        <v>503</v>
      </c>
      <c r="C89" s="77">
        <v>361</v>
      </c>
      <c r="D89" s="78">
        <v>200076534</v>
      </c>
      <c r="E89" s="77">
        <v>17280</v>
      </c>
      <c r="F89" s="79" t="s">
        <v>397</v>
      </c>
      <c r="G89" s="80" t="s">
        <v>657</v>
      </c>
      <c r="H89" s="81" t="s">
        <v>320</v>
      </c>
      <c r="I89" s="82">
        <v>6</v>
      </c>
      <c r="J89" s="83">
        <v>1</v>
      </c>
      <c r="K89" s="27"/>
      <c r="L89" s="27"/>
      <c r="M89" s="28">
        <v>0</v>
      </c>
      <c r="N89" s="29">
        <f t="shared" si="2"/>
        <v>0</v>
      </c>
      <c r="O89" s="30">
        <f t="shared" si="3"/>
        <v>0</v>
      </c>
      <c r="P89" s="31"/>
    </row>
    <row r="90" spans="1:16" s="32" customFormat="1" ht="27.6" x14ac:dyDescent="0.2">
      <c r="A90" s="22" t="s">
        <v>104</v>
      </c>
      <c r="B90" s="77">
        <v>503</v>
      </c>
      <c r="C90" s="77">
        <v>361</v>
      </c>
      <c r="D90" s="78">
        <v>200076534</v>
      </c>
      <c r="E90" s="77">
        <v>17281</v>
      </c>
      <c r="F90" s="79" t="s">
        <v>397</v>
      </c>
      <c r="G90" s="80" t="s">
        <v>657</v>
      </c>
      <c r="H90" s="81" t="s">
        <v>320</v>
      </c>
      <c r="I90" s="82">
        <v>64</v>
      </c>
      <c r="J90" s="83">
        <v>1</v>
      </c>
      <c r="K90" s="27"/>
      <c r="L90" s="27"/>
      <c r="M90" s="28">
        <v>0</v>
      </c>
      <c r="N90" s="29">
        <f t="shared" si="2"/>
        <v>0</v>
      </c>
      <c r="O90" s="30">
        <f t="shared" si="3"/>
        <v>0</v>
      </c>
      <c r="P90" s="31"/>
    </row>
    <row r="91" spans="1:16" s="32" customFormat="1" ht="27.6" x14ac:dyDescent="0.2">
      <c r="A91" s="22" t="s">
        <v>105</v>
      </c>
      <c r="B91" s="77">
        <v>503</v>
      </c>
      <c r="C91" s="77">
        <v>361</v>
      </c>
      <c r="D91" s="84">
        <v>200075490</v>
      </c>
      <c r="E91" s="77">
        <v>17282</v>
      </c>
      <c r="F91" s="79" t="s">
        <v>867</v>
      </c>
      <c r="G91" s="80" t="s">
        <v>658</v>
      </c>
      <c r="H91" s="81" t="s">
        <v>320</v>
      </c>
      <c r="I91" s="82">
        <v>6</v>
      </c>
      <c r="J91" s="83">
        <v>1</v>
      </c>
      <c r="K91" s="27"/>
      <c r="L91" s="27"/>
      <c r="M91" s="28">
        <v>0</v>
      </c>
      <c r="N91" s="29">
        <f t="shared" si="2"/>
        <v>0</v>
      </c>
      <c r="O91" s="30">
        <f t="shared" si="3"/>
        <v>0</v>
      </c>
      <c r="P91" s="31"/>
    </row>
    <row r="92" spans="1:16" s="32" customFormat="1" ht="27.6" x14ac:dyDescent="0.2">
      <c r="A92" s="22" t="s">
        <v>106</v>
      </c>
      <c r="B92" s="77">
        <v>503</v>
      </c>
      <c r="C92" s="77">
        <v>361</v>
      </c>
      <c r="D92" s="84">
        <v>200075471</v>
      </c>
      <c r="E92" s="77">
        <v>17283</v>
      </c>
      <c r="F92" s="79" t="s">
        <v>868</v>
      </c>
      <c r="G92" s="80" t="s">
        <v>659</v>
      </c>
      <c r="H92" s="81" t="s">
        <v>320</v>
      </c>
      <c r="I92" s="82">
        <v>6</v>
      </c>
      <c r="J92" s="83">
        <v>1</v>
      </c>
      <c r="K92" s="27"/>
      <c r="L92" s="27"/>
      <c r="M92" s="28">
        <v>0</v>
      </c>
      <c r="N92" s="29">
        <f t="shared" si="2"/>
        <v>0</v>
      </c>
      <c r="O92" s="30">
        <f t="shared" si="3"/>
        <v>0</v>
      </c>
      <c r="P92" s="31"/>
    </row>
    <row r="93" spans="1:16" s="32" customFormat="1" ht="27.6" x14ac:dyDescent="0.2">
      <c r="A93" s="22" t="s">
        <v>107</v>
      </c>
      <c r="B93" s="77">
        <v>503</v>
      </c>
      <c r="C93" s="77">
        <v>361</v>
      </c>
      <c r="D93" s="84">
        <v>200075565</v>
      </c>
      <c r="E93" s="77">
        <v>17284</v>
      </c>
      <c r="F93" s="79" t="s">
        <v>398</v>
      </c>
      <c r="G93" s="80" t="s">
        <v>660</v>
      </c>
      <c r="H93" s="81" t="s">
        <v>320</v>
      </c>
      <c r="I93" s="82">
        <v>64</v>
      </c>
      <c r="J93" s="83">
        <v>2</v>
      </c>
      <c r="K93" s="27"/>
      <c r="L93" s="27"/>
      <c r="M93" s="28">
        <v>0</v>
      </c>
      <c r="N93" s="29">
        <f t="shared" si="2"/>
        <v>0</v>
      </c>
      <c r="O93" s="30">
        <f t="shared" si="3"/>
        <v>0</v>
      </c>
      <c r="P93" s="31"/>
    </row>
    <row r="94" spans="1:16" s="32" customFormat="1" ht="27.6" x14ac:dyDescent="0.2">
      <c r="A94" s="22" t="s">
        <v>108</v>
      </c>
      <c r="B94" s="77">
        <v>503</v>
      </c>
      <c r="C94" s="77">
        <v>361</v>
      </c>
      <c r="D94" s="84">
        <v>200075653</v>
      </c>
      <c r="E94" s="77">
        <v>17285</v>
      </c>
      <c r="F94" s="79" t="s">
        <v>558</v>
      </c>
      <c r="G94" s="80" t="s">
        <v>661</v>
      </c>
      <c r="H94" s="81" t="s">
        <v>320</v>
      </c>
      <c r="I94" s="82">
        <v>64</v>
      </c>
      <c r="J94" s="83">
        <v>1</v>
      </c>
      <c r="K94" s="27"/>
      <c r="L94" s="27"/>
      <c r="M94" s="28">
        <v>0</v>
      </c>
      <c r="N94" s="29">
        <f t="shared" si="2"/>
        <v>0</v>
      </c>
      <c r="O94" s="30">
        <f t="shared" si="3"/>
        <v>0</v>
      </c>
      <c r="P94" s="31"/>
    </row>
    <row r="95" spans="1:16" s="32" customFormat="1" ht="13.8" x14ac:dyDescent="0.2">
      <c r="A95" s="22" t="s">
        <v>109</v>
      </c>
      <c r="B95" s="77">
        <v>503</v>
      </c>
      <c r="C95" s="77">
        <v>361</v>
      </c>
      <c r="D95" s="84">
        <v>200075567</v>
      </c>
      <c r="E95" s="77">
        <v>17286</v>
      </c>
      <c r="F95" s="79" t="s">
        <v>399</v>
      </c>
      <c r="G95" s="80" t="s">
        <v>662</v>
      </c>
      <c r="H95" s="81" t="s">
        <v>320</v>
      </c>
      <c r="I95" s="82">
        <v>64</v>
      </c>
      <c r="J95" s="83">
        <v>1</v>
      </c>
      <c r="K95" s="27"/>
      <c r="L95" s="27"/>
      <c r="M95" s="28">
        <v>0</v>
      </c>
      <c r="N95" s="29">
        <f t="shared" si="2"/>
        <v>0</v>
      </c>
      <c r="O95" s="30">
        <f t="shared" si="3"/>
        <v>0</v>
      </c>
      <c r="P95" s="31"/>
    </row>
    <row r="96" spans="1:16" s="32" customFormat="1" ht="27.6" x14ac:dyDescent="0.2">
      <c r="A96" s="22" t="s">
        <v>110</v>
      </c>
      <c r="B96" s="77">
        <v>503</v>
      </c>
      <c r="C96" s="77">
        <v>361</v>
      </c>
      <c r="D96" s="84">
        <v>200062405</v>
      </c>
      <c r="E96" s="77">
        <v>17287</v>
      </c>
      <c r="F96" s="79" t="s">
        <v>400</v>
      </c>
      <c r="G96" s="80" t="s">
        <v>663</v>
      </c>
      <c r="H96" s="81" t="s">
        <v>320</v>
      </c>
      <c r="I96" s="82">
        <v>64</v>
      </c>
      <c r="J96" s="83">
        <v>1</v>
      </c>
      <c r="K96" s="27"/>
      <c r="L96" s="27"/>
      <c r="M96" s="28">
        <v>0</v>
      </c>
      <c r="N96" s="29">
        <f t="shared" si="2"/>
        <v>0</v>
      </c>
      <c r="O96" s="30">
        <f t="shared" si="3"/>
        <v>0</v>
      </c>
      <c r="P96" s="31"/>
    </row>
    <row r="97" spans="1:16" s="32" customFormat="1" ht="41.4" x14ac:dyDescent="0.2">
      <c r="A97" s="22" t="s">
        <v>111</v>
      </c>
      <c r="B97" s="77">
        <v>503</v>
      </c>
      <c r="C97" s="77">
        <v>361</v>
      </c>
      <c r="D97" s="84">
        <v>200075609</v>
      </c>
      <c r="E97" s="77">
        <v>17288</v>
      </c>
      <c r="F97" s="79" t="s">
        <v>401</v>
      </c>
      <c r="G97" s="80" t="s">
        <v>664</v>
      </c>
      <c r="H97" s="81" t="s">
        <v>320</v>
      </c>
      <c r="I97" s="82">
        <v>64</v>
      </c>
      <c r="J97" s="83">
        <v>2</v>
      </c>
      <c r="K97" s="27"/>
      <c r="L97" s="27"/>
      <c r="M97" s="28">
        <v>0</v>
      </c>
      <c r="N97" s="29">
        <f t="shared" si="2"/>
        <v>0</v>
      </c>
      <c r="O97" s="30">
        <f t="shared" si="3"/>
        <v>0</v>
      </c>
      <c r="P97" s="31"/>
    </row>
    <row r="98" spans="1:16" s="32" customFormat="1" ht="27.6" x14ac:dyDescent="0.2">
      <c r="A98" s="22" t="s">
        <v>112</v>
      </c>
      <c r="B98" s="77">
        <v>503</v>
      </c>
      <c r="C98" s="77">
        <v>361</v>
      </c>
      <c r="D98" s="84">
        <v>200075633</v>
      </c>
      <c r="E98" s="77">
        <v>17289</v>
      </c>
      <c r="F98" s="79" t="s">
        <v>402</v>
      </c>
      <c r="G98" s="80" t="s">
        <v>665</v>
      </c>
      <c r="H98" s="81" t="s">
        <v>320</v>
      </c>
      <c r="I98" s="82">
        <v>64</v>
      </c>
      <c r="J98" s="83">
        <v>1</v>
      </c>
      <c r="K98" s="27"/>
      <c r="L98" s="27"/>
      <c r="M98" s="28">
        <v>0</v>
      </c>
      <c r="N98" s="29">
        <f t="shared" si="2"/>
        <v>0</v>
      </c>
      <c r="O98" s="30">
        <f t="shared" si="3"/>
        <v>0</v>
      </c>
      <c r="P98" s="31"/>
    </row>
    <row r="99" spans="1:16" s="32" customFormat="1" ht="41.4" x14ac:dyDescent="0.2">
      <c r="A99" s="22" t="s">
        <v>113</v>
      </c>
      <c r="B99" s="77">
        <v>503</v>
      </c>
      <c r="C99" s="77">
        <v>361</v>
      </c>
      <c r="D99" s="84">
        <v>200075599</v>
      </c>
      <c r="E99" s="77">
        <v>17290</v>
      </c>
      <c r="F99" s="79" t="s">
        <v>403</v>
      </c>
      <c r="G99" s="80" t="s">
        <v>666</v>
      </c>
      <c r="H99" s="81" t="s">
        <v>320</v>
      </c>
      <c r="I99" s="82">
        <v>64</v>
      </c>
      <c r="J99" s="83">
        <v>1</v>
      </c>
      <c r="K99" s="27"/>
      <c r="L99" s="27"/>
      <c r="M99" s="28">
        <v>0</v>
      </c>
      <c r="N99" s="29">
        <f t="shared" si="2"/>
        <v>0</v>
      </c>
      <c r="O99" s="30">
        <f t="shared" si="3"/>
        <v>0</v>
      </c>
      <c r="P99" s="31"/>
    </row>
    <row r="100" spans="1:16" s="32" customFormat="1" ht="41.4" x14ac:dyDescent="0.2">
      <c r="A100" s="22" t="s">
        <v>114</v>
      </c>
      <c r="B100" s="77">
        <v>503</v>
      </c>
      <c r="C100" s="77">
        <v>361</v>
      </c>
      <c r="D100" s="84">
        <v>200075629</v>
      </c>
      <c r="E100" s="77">
        <v>17291</v>
      </c>
      <c r="F100" s="79" t="s">
        <v>404</v>
      </c>
      <c r="G100" s="80" t="s">
        <v>667</v>
      </c>
      <c r="H100" s="81" t="s">
        <v>320</v>
      </c>
      <c r="I100" s="82">
        <v>64</v>
      </c>
      <c r="J100" s="83">
        <v>1</v>
      </c>
      <c r="K100" s="27"/>
      <c r="L100" s="27"/>
      <c r="M100" s="28">
        <v>0</v>
      </c>
      <c r="N100" s="29">
        <f t="shared" si="2"/>
        <v>0</v>
      </c>
      <c r="O100" s="30">
        <f t="shared" si="3"/>
        <v>0</v>
      </c>
      <c r="P100" s="31"/>
    </row>
    <row r="101" spans="1:16" s="32" customFormat="1" ht="13.8" x14ac:dyDescent="0.2">
      <c r="A101" s="22" t="s">
        <v>115</v>
      </c>
      <c r="B101" s="77">
        <v>503</v>
      </c>
      <c r="C101" s="77">
        <v>361</v>
      </c>
      <c r="D101" s="84">
        <v>100039387</v>
      </c>
      <c r="E101" s="77">
        <v>17292</v>
      </c>
      <c r="F101" s="79" t="s">
        <v>405</v>
      </c>
      <c r="G101" s="80" t="s">
        <v>668</v>
      </c>
      <c r="H101" s="81" t="s">
        <v>320</v>
      </c>
      <c r="I101" s="82">
        <v>64</v>
      </c>
      <c r="J101" s="83">
        <v>2</v>
      </c>
      <c r="K101" s="27"/>
      <c r="L101" s="27"/>
      <c r="M101" s="28">
        <v>0</v>
      </c>
      <c r="N101" s="29">
        <f t="shared" si="2"/>
        <v>0</v>
      </c>
      <c r="O101" s="30">
        <f t="shared" si="3"/>
        <v>0</v>
      </c>
      <c r="P101" s="31"/>
    </row>
    <row r="102" spans="1:16" s="32" customFormat="1" ht="27.6" x14ac:dyDescent="0.2">
      <c r="A102" s="22" t="s">
        <v>116</v>
      </c>
      <c r="B102" s="77">
        <v>503</v>
      </c>
      <c r="C102" s="77">
        <v>361</v>
      </c>
      <c r="D102" s="84">
        <v>200075590</v>
      </c>
      <c r="E102" s="77">
        <v>17293</v>
      </c>
      <c r="F102" s="79" t="s">
        <v>406</v>
      </c>
      <c r="G102" s="80" t="s">
        <v>669</v>
      </c>
      <c r="H102" s="81" t="s">
        <v>320</v>
      </c>
      <c r="I102" s="82">
        <v>64</v>
      </c>
      <c r="J102" s="83">
        <v>1</v>
      </c>
      <c r="K102" s="27"/>
      <c r="L102" s="27"/>
      <c r="M102" s="28">
        <v>0</v>
      </c>
      <c r="N102" s="29">
        <f t="shared" si="2"/>
        <v>0</v>
      </c>
      <c r="O102" s="30">
        <f t="shared" si="3"/>
        <v>0</v>
      </c>
      <c r="P102" s="31"/>
    </row>
    <row r="103" spans="1:16" s="32" customFormat="1" ht="27.6" x14ac:dyDescent="0.2">
      <c r="A103" s="22" t="s">
        <v>117</v>
      </c>
      <c r="B103" s="77">
        <v>503</v>
      </c>
      <c r="C103" s="77">
        <v>361</v>
      </c>
      <c r="D103" s="84">
        <v>200069493</v>
      </c>
      <c r="E103" s="77">
        <v>17294</v>
      </c>
      <c r="F103" s="79" t="s">
        <v>869</v>
      </c>
      <c r="G103" s="80" t="s">
        <v>670</v>
      </c>
      <c r="H103" s="81" t="s">
        <v>320</v>
      </c>
      <c r="I103" s="82">
        <v>6</v>
      </c>
      <c r="J103" s="83">
        <v>2</v>
      </c>
      <c r="K103" s="27"/>
      <c r="L103" s="27"/>
      <c r="M103" s="28">
        <v>0</v>
      </c>
      <c r="N103" s="29">
        <f t="shared" si="2"/>
        <v>0</v>
      </c>
      <c r="O103" s="30">
        <f t="shared" si="3"/>
        <v>0</v>
      </c>
      <c r="P103" s="31"/>
    </row>
    <row r="104" spans="1:16" s="32" customFormat="1" ht="27.6" x14ac:dyDescent="0.2">
      <c r="A104" s="22" t="s">
        <v>118</v>
      </c>
      <c r="B104" s="77">
        <v>503</v>
      </c>
      <c r="C104" s="77">
        <v>361</v>
      </c>
      <c r="D104" s="84">
        <v>200042390</v>
      </c>
      <c r="E104" s="77">
        <v>17295</v>
      </c>
      <c r="F104" s="79" t="s">
        <v>407</v>
      </c>
      <c r="G104" s="80" t="s">
        <v>671</v>
      </c>
      <c r="H104" s="81" t="s">
        <v>320</v>
      </c>
      <c r="I104" s="82">
        <v>6</v>
      </c>
      <c r="J104" s="83">
        <v>2</v>
      </c>
      <c r="K104" s="27"/>
      <c r="L104" s="27"/>
      <c r="M104" s="28">
        <v>0</v>
      </c>
      <c r="N104" s="29">
        <f t="shared" si="2"/>
        <v>0</v>
      </c>
      <c r="O104" s="30">
        <f t="shared" si="3"/>
        <v>0</v>
      </c>
      <c r="P104" s="31"/>
    </row>
    <row r="105" spans="1:16" s="32" customFormat="1" ht="41.4" x14ac:dyDescent="0.2">
      <c r="A105" s="22" t="s">
        <v>119</v>
      </c>
      <c r="B105" s="77">
        <v>503</v>
      </c>
      <c r="C105" s="77">
        <v>361</v>
      </c>
      <c r="D105" s="84">
        <v>200042393</v>
      </c>
      <c r="E105" s="77">
        <v>17296</v>
      </c>
      <c r="F105" s="79" t="s">
        <v>408</v>
      </c>
      <c r="G105" s="80" t="s">
        <v>672</v>
      </c>
      <c r="H105" s="81" t="s">
        <v>320</v>
      </c>
      <c r="I105" s="82">
        <v>6</v>
      </c>
      <c r="J105" s="83">
        <v>2</v>
      </c>
      <c r="K105" s="27"/>
      <c r="L105" s="27"/>
      <c r="M105" s="28">
        <v>0</v>
      </c>
      <c r="N105" s="29">
        <f t="shared" si="2"/>
        <v>0</v>
      </c>
      <c r="O105" s="30">
        <f t="shared" si="3"/>
        <v>0</v>
      </c>
      <c r="P105" s="31"/>
    </row>
    <row r="106" spans="1:16" s="32" customFormat="1" ht="41.4" x14ac:dyDescent="0.2">
      <c r="A106" s="22" t="s">
        <v>120</v>
      </c>
      <c r="B106" s="77">
        <v>503</v>
      </c>
      <c r="C106" s="77">
        <v>361</v>
      </c>
      <c r="D106" s="84">
        <v>200042393</v>
      </c>
      <c r="E106" s="77">
        <v>17297</v>
      </c>
      <c r="F106" s="79" t="s">
        <v>408</v>
      </c>
      <c r="G106" s="80" t="s">
        <v>672</v>
      </c>
      <c r="H106" s="81" t="s">
        <v>320</v>
      </c>
      <c r="I106" s="82">
        <v>64</v>
      </c>
      <c r="J106" s="83">
        <v>1</v>
      </c>
      <c r="K106" s="27"/>
      <c r="L106" s="27"/>
      <c r="M106" s="28">
        <v>0</v>
      </c>
      <c r="N106" s="29">
        <f t="shared" si="2"/>
        <v>0</v>
      </c>
      <c r="O106" s="30">
        <f t="shared" si="3"/>
        <v>0</v>
      </c>
      <c r="P106" s="31"/>
    </row>
    <row r="107" spans="1:16" s="32" customFormat="1" ht="41.4" x14ac:dyDescent="0.2">
      <c r="A107" s="22" t="s">
        <v>121</v>
      </c>
      <c r="B107" s="77">
        <v>503</v>
      </c>
      <c r="C107" s="77">
        <v>361</v>
      </c>
      <c r="D107" s="84">
        <v>200075252</v>
      </c>
      <c r="E107" s="77">
        <v>17298</v>
      </c>
      <c r="F107" s="79" t="s">
        <v>409</v>
      </c>
      <c r="G107" s="80" t="s">
        <v>673</v>
      </c>
      <c r="H107" s="81" t="s">
        <v>320</v>
      </c>
      <c r="I107" s="82">
        <v>64</v>
      </c>
      <c r="J107" s="83">
        <v>1</v>
      </c>
      <c r="K107" s="27"/>
      <c r="L107" s="27"/>
      <c r="M107" s="28">
        <v>0</v>
      </c>
      <c r="N107" s="29">
        <f t="shared" si="2"/>
        <v>0</v>
      </c>
      <c r="O107" s="30">
        <f t="shared" si="3"/>
        <v>0</v>
      </c>
      <c r="P107" s="31"/>
    </row>
    <row r="108" spans="1:16" s="32" customFormat="1" ht="27.6" x14ac:dyDescent="0.2">
      <c r="A108" s="22" t="s">
        <v>122</v>
      </c>
      <c r="B108" s="77">
        <v>503</v>
      </c>
      <c r="C108" s="77">
        <v>361</v>
      </c>
      <c r="D108" s="84">
        <v>200075305</v>
      </c>
      <c r="E108" s="77">
        <v>17299</v>
      </c>
      <c r="F108" s="79" t="s">
        <v>410</v>
      </c>
      <c r="G108" s="80" t="s">
        <v>674</v>
      </c>
      <c r="H108" s="81" t="s">
        <v>320</v>
      </c>
      <c r="I108" s="82">
        <v>6</v>
      </c>
      <c r="J108" s="83">
        <v>2</v>
      </c>
      <c r="K108" s="27"/>
      <c r="L108" s="27"/>
      <c r="M108" s="28">
        <v>0</v>
      </c>
      <c r="N108" s="29">
        <f t="shared" si="2"/>
        <v>0</v>
      </c>
      <c r="O108" s="30">
        <f t="shared" si="3"/>
        <v>0</v>
      </c>
      <c r="P108" s="31"/>
    </row>
    <row r="109" spans="1:16" s="32" customFormat="1" ht="27.6" x14ac:dyDescent="0.2">
      <c r="A109" s="22" t="s">
        <v>123</v>
      </c>
      <c r="B109" s="77">
        <v>503</v>
      </c>
      <c r="C109" s="77">
        <v>361</v>
      </c>
      <c r="D109" s="84">
        <v>200075236</v>
      </c>
      <c r="E109" s="77">
        <v>17300</v>
      </c>
      <c r="F109" s="79" t="s">
        <v>411</v>
      </c>
      <c r="G109" s="80" t="s">
        <v>646</v>
      </c>
      <c r="H109" s="81" t="s">
        <v>320</v>
      </c>
      <c r="I109" s="82">
        <v>6</v>
      </c>
      <c r="J109" s="83">
        <v>2</v>
      </c>
      <c r="K109" s="27"/>
      <c r="L109" s="27"/>
      <c r="M109" s="28">
        <v>0</v>
      </c>
      <c r="N109" s="29">
        <f t="shared" si="2"/>
        <v>0</v>
      </c>
      <c r="O109" s="30">
        <f t="shared" si="3"/>
        <v>0</v>
      </c>
      <c r="P109" s="31"/>
    </row>
    <row r="110" spans="1:16" s="32" customFormat="1" ht="27.6" x14ac:dyDescent="0.2">
      <c r="A110" s="22" t="s">
        <v>124</v>
      </c>
      <c r="B110" s="77">
        <v>503</v>
      </c>
      <c r="C110" s="77">
        <v>361</v>
      </c>
      <c r="D110" s="84">
        <v>200075522</v>
      </c>
      <c r="E110" s="77">
        <v>17301</v>
      </c>
      <c r="F110" s="79" t="s">
        <v>412</v>
      </c>
      <c r="G110" s="80" t="s">
        <v>675</v>
      </c>
      <c r="H110" s="81" t="s">
        <v>320</v>
      </c>
      <c r="I110" s="82">
        <v>64</v>
      </c>
      <c r="J110" s="83">
        <v>2</v>
      </c>
      <c r="K110" s="27"/>
      <c r="L110" s="27"/>
      <c r="M110" s="28">
        <v>0</v>
      </c>
      <c r="N110" s="29">
        <f t="shared" si="2"/>
        <v>0</v>
      </c>
      <c r="O110" s="30">
        <f t="shared" si="3"/>
        <v>0</v>
      </c>
      <c r="P110" s="31"/>
    </row>
    <row r="111" spans="1:16" s="32" customFormat="1" ht="27.6" x14ac:dyDescent="0.2">
      <c r="A111" s="22" t="s">
        <v>125</v>
      </c>
      <c r="B111" s="77">
        <v>503</v>
      </c>
      <c r="C111" s="77">
        <v>361</v>
      </c>
      <c r="D111" s="84">
        <v>200075521</v>
      </c>
      <c r="E111" s="77">
        <v>17302</v>
      </c>
      <c r="F111" s="79" t="s">
        <v>413</v>
      </c>
      <c r="G111" s="80" t="s">
        <v>676</v>
      </c>
      <c r="H111" s="81" t="s">
        <v>320</v>
      </c>
      <c r="I111" s="82">
        <v>64</v>
      </c>
      <c r="J111" s="83">
        <v>1</v>
      </c>
      <c r="K111" s="27"/>
      <c r="L111" s="27"/>
      <c r="M111" s="28">
        <v>0</v>
      </c>
      <c r="N111" s="29">
        <f t="shared" si="2"/>
        <v>0</v>
      </c>
      <c r="O111" s="30">
        <f t="shared" si="3"/>
        <v>0</v>
      </c>
      <c r="P111" s="31"/>
    </row>
    <row r="112" spans="1:16" s="32" customFormat="1" ht="27.6" x14ac:dyDescent="0.2">
      <c r="A112" s="22" t="s">
        <v>126</v>
      </c>
      <c r="B112" s="77">
        <v>503</v>
      </c>
      <c r="C112" s="77">
        <v>361</v>
      </c>
      <c r="D112" s="84">
        <v>200075535</v>
      </c>
      <c r="E112" s="77">
        <v>17303</v>
      </c>
      <c r="F112" s="79" t="s">
        <v>414</v>
      </c>
      <c r="G112" s="80" t="s">
        <v>677</v>
      </c>
      <c r="H112" s="81" t="s">
        <v>320</v>
      </c>
      <c r="I112" s="82">
        <v>64</v>
      </c>
      <c r="J112" s="83">
        <v>1</v>
      </c>
      <c r="K112" s="27"/>
      <c r="L112" s="27"/>
      <c r="M112" s="28">
        <v>0</v>
      </c>
      <c r="N112" s="29">
        <f t="shared" si="2"/>
        <v>0</v>
      </c>
      <c r="O112" s="30">
        <f t="shared" si="3"/>
        <v>0</v>
      </c>
      <c r="P112" s="31"/>
    </row>
    <row r="113" spans="1:16" s="32" customFormat="1" ht="27.6" x14ac:dyDescent="0.2">
      <c r="A113" s="22" t="s">
        <v>127</v>
      </c>
      <c r="B113" s="77">
        <v>503</v>
      </c>
      <c r="C113" s="77">
        <v>361</v>
      </c>
      <c r="D113" s="84">
        <v>200075491</v>
      </c>
      <c r="E113" s="77">
        <v>17304</v>
      </c>
      <c r="F113" s="79" t="s">
        <v>415</v>
      </c>
      <c r="G113" s="80" t="s">
        <v>678</v>
      </c>
      <c r="H113" s="81" t="s">
        <v>320</v>
      </c>
      <c r="I113" s="82">
        <v>64</v>
      </c>
      <c r="J113" s="83">
        <v>1</v>
      </c>
      <c r="K113" s="27"/>
      <c r="L113" s="27"/>
      <c r="M113" s="28">
        <v>0</v>
      </c>
      <c r="N113" s="29">
        <f t="shared" si="2"/>
        <v>0</v>
      </c>
      <c r="O113" s="30">
        <f t="shared" si="3"/>
        <v>0</v>
      </c>
      <c r="P113" s="31"/>
    </row>
    <row r="114" spans="1:16" s="32" customFormat="1" ht="27.6" x14ac:dyDescent="0.2">
      <c r="A114" s="22" t="s">
        <v>128</v>
      </c>
      <c r="B114" s="77">
        <v>503</v>
      </c>
      <c r="C114" s="77">
        <v>361</v>
      </c>
      <c r="D114" s="84">
        <v>200075539</v>
      </c>
      <c r="E114" s="77">
        <v>17305</v>
      </c>
      <c r="F114" s="79" t="s">
        <v>416</v>
      </c>
      <c r="G114" s="80" t="s">
        <v>679</v>
      </c>
      <c r="H114" s="81" t="s">
        <v>320</v>
      </c>
      <c r="I114" s="82">
        <v>64</v>
      </c>
      <c r="J114" s="83">
        <v>1</v>
      </c>
      <c r="K114" s="27"/>
      <c r="L114" s="27"/>
      <c r="M114" s="28">
        <v>0</v>
      </c>
      <c r="N114" s="29">
        <f t="shared" si="2"/>
        <v>0</v>
      </c>
      <c r="O114" s="30">
        <f t="shared" si="3"/>
        <v>0</v>
      </c>
      <c r="P114" s="31"/>
    </row>
    <row r="115" spans="1:16" s="32" customFormat="1" ht="27.6" x14ac:dyDescent="0.2">
      <c r="A115" s="22" t="s">
        <v>129</v>
      </c>
      <c r="B115" s="77">
        <v>503</v>
      </c>
      <c r="C115" s="77">
        <v>361</v>
      </c>
      <c r="D115" s="78">
        <v>200075665</v>
      </c>
      <c r="E115" s="77">
        <v>17306</v>
      </c>
      <c r="F115" s="79" t="s">
        <v>417</v>
      </c>
      <c r="G115" s="80" t="s">
        <v>680</v>
      </c>
      <c r="H115" s="81" t="s">
        <v>320</v>
      </c>
      <c r="I115" s="82">
        <v>64</v>
      </c>
      <c r="J115" s="83">
        <v>2</v>
      </c>
      <c r="K115" s="27"/>
      <c r="L115" s="27"/>
      <c r="M115" s="28">
        <v>0</v>
      </c>
      <c r="N115" s="29">
        <f t="shared" si="2"/>
        <v>0</v>
      </c>
      <c r="O115" s="30">
        <f t="shared" si="3"/>
        <v>0</v>
      </c>
      <c r="P115" s="31"/>
    </row>
    <row r="116" spans="1:16" s="32" customFormat="1" ht="27.6" x14ac:dyDescent="0.2">
      <c r="A116" s="22" t="s">
        <v>130</v>
      </c>
      <c r="B116" s="77">
        <v>503</v>
      </c>
      <c r="C116" s="77">
        <v>361</v>
      </c>
      <c r="D116" s="84">
        <v>200075228</v>
      </c>
      <c r="E116" s="77">
        <v>17307</v>
      </c>
      <c r="F116" s="79" t="s">
        <v>418</v>
      </c>
      <c r="G116" s="80" t="s">
        <v>681</v>
      </c>
      <c r="H116" s="81" t="s">
        <v>320</v>
      </c>
      <c r="I116" s="82">
        <v>6</v>
      </c>
      <c r="J116" s="83">
        <v>3</v>
      </c>
      <c r="K116" s="27"/>
      <c r="L116" s="27"/>
      <c r="M116" s="28">
        <v>0</v>
      </c>
      <c r="N116" s="29">
        <f t="shared" si="2"/>
        <v>0</v>
      </c>
      <c r="O116" s="30">
        <f t="shared" si="3"/>
        <v>0</v>
      </c>
      <c r="P116" s="31"/>
    </row>
    <row r="117" spans="1:16" s="32" customFormat="1" ht="41.4" x14ac:dyDescent="0.2">
      <c r="A117" s="22" t="s">
        <v>131</v>
      </c>
      <c r="B117" s="77">
        <v>503</v>
      </c>
      <c r="C117" s="77">
        <v>361</v>
      </c>
      <c r="D117" s="84">
        <v>200075311</v>
      </c>
      <c r="E117" s="77">
        <v>17308</v>
      </c>
      <c r="F117" s="79" t="s">
        <v>419</v>
      </c>
      <c r="G117" s="80" t="s">
        <v>682</v>
      </c>
      <c r="H117" s="81" t="s">
        <v>320</v>
      </c>
      <c r="I117" s="82">
        <v>64</v>
      </c>
      <c r="J117" s="83">
        <v>1</v>
      </c>
      <c r="K117" s="27"/>
      <c r="L117" s="27"/>
      <c r="M117" s="28">
        <v>0</v>
      </c>
      <c r="N117" s="29">
        <f t="shared" si="2"/>
        <v>0</v>
      </c>
      <c r="O117" s="30">
        <f t="shared" si="3"/>
        <v>0</v>
      </c>
      <c r="P117" s="31"/>
    </row>
    <row r="118" spans="1:16" s="32" customFormat="1" ht="27.6" x14ac:dyDescent="0.2">
      <c r="A118" s="22" t="s">
        <v>132</v>
      </c>
      <c r="B118" s="77">
        <v>503</v>
      </c>
      <c r="C118" s="77">
        <v>361</v>
      </c>
      <c r="D118" s="84">
        <v>200075596</v>
      </c>
      <c r="E118" s="77">
        <v>17309</v>
      </c>
      <c r="F118" s="79" t="s">
        <v>420</v>
      </c>
      <c r="G118" s="80" t="s">
        <v>683</v>
      </c>
      <c r="H118" s="81" t="s">
        <v>320</v>
      </c>
      <c r="I118" s="82">
        <v>64</v>
      </c>
      <c r="J118" s="83">
        <v>1</v>
      </c>
      <c r="K118" s="27"/>
      <c r="L118" s="27"/>
      <c r="M118" s="28">
        <v>0</v>
      </c>
      <c r="N118" s="29">
        <f t="shared" si="2"/>
        <v>0</v>
      </c>
      <c r="O118" s="30">
        <f t="shared" si="3"/>
        <v>0</v>
      </c>
      <c r="P118" s="31"/>
    </row>
    <row r="119" spans="1:16" s="32" customFormat="1" ht="27.6" x14ac:dyDescent="0.2">
      <c r="A119" s="22" t="s">
        <v>133</v>
      </c>
      <c r="B119" s="77">
        <v>503</v>
      </c>
      <c r="C119" s="77">
        <v>361</v>
      </c>
      <c r="D119" s="84">
        <v>200073714</v>
      </c>
      <c r="E119" s="77">
        <v>17310</v>
      </c>
      <c r="F119" s="79" t="s">
        <v>421</v>
      </c>
      <c r="G119" s="80" t="s">
        <v>684</v>
      </c>
      <c r="H119" s="81" t="s">
        <v>320</v>
      </c>
      <c r="I119" s="82">
        <v>64</v>
      </c>
      <c r="J119" s="83">
        <v>1</v>
      </c>
      <c r="K119" s="27"/>
      <c r="L119" s="27"/>
      <c r="M119" s="28">
        <v>0</v>
      </c>
      <c r="N119" s="29">
        <f t="shared" si="2"/>
        <v>0</v>
      </c>
      <c r="O119" s="30">
        <f t="shared" si="3"/>
        <v>0</v>
      </c>
      <c r="P119" s="31"/>
    </row>
    <row r="120" spans="1:16" s="32" customFormat="1" ht="27.6" x14ac:dyDescent="0.2">
      <c r="A120" s="22" t="s">
        <v>134</v>
      </c>
      <c r="B120" s="77">
        <v>503</v>
      </c>
      <c r="C120" s="77">
        <v>361</v>
      </c>
      <c r="D120" s="84">
        <v>200075556</v>
      </c>
      <c r="E120" s="77">
        <v>17311</v>
      </c>
      <c r="F120" s="79" t="s">
        <v>422</v>
      </c>
      <c r="G120" s="80" t="s">
        <v>685</v>
      </c>
      <c r="H120" s="81" t="s">
        <v>320</v>
      </c>
      <c r="I120" s="82">
        <v>64</v>
      </c>
      <c r="J120" s="83">
        <v>1</v>
      </c>
      <c r="K120" s="27"/>
      <c r="L120" s="27"/>
      <c r="M120" s="28">
        <v>0</v>
      </c>
      <c r="N120" s="29">
        <f t="shared" si="2"/>
        <v>0</v>
      </c>
      <c r="O120" s="30">
        <f t="shared" si="3"/>
        <v>0</v>
      </c>
      <c r="P120" s="31"/>
    </row>
    <row r="121" spans="1:16" s="32" customFormat="1" ht="41.4" x14ac:dyDescent="0.2">
      <c r="A121" s="22" t="s">
        <v>135</v>
      </c>
      <c r="B121" s="77">
        <v>503</v>
      </c>
      <c r="C121" s="77">
        <v>361</v>
      </c>
      <c r="D121" s="84">
        <v>100065724</v>
      </c>
      <c r="E121" s="77">
        <v>17312</v>
      </c>
      <c r="F121" s="79" t="s">
        <v>423</v>
      </c>
      <c r="G121" s="80" t="s">
        <v>686</v>
      </c>
      <c r="H121" s="81" t="s">
        <v>320</v>
      </c>
      <c r="I121" s="82">
        <v>64</v>
      </c>
      <c r="J121" s="83">
        <v>1</v>
      </c>
      <c r="K121" s="27"/>
      <c r="L121" s="27"/>
      <c r="M121" s="28">
        <v>0</v>
      </c>
      <c r="N121" s="29">
        <f t="shared" si="2"/>
        <v>0</v>
      </c>
      <c r="O121" s="30">
        <f t="shared" si="3"/>
        <v>0</v>
      </c>
      <c r="P121" s="31"/>
    </row>
    <row r="122" spans="1:16" s="32" customFormat="1" ht="27.6" x14ac:dyDescent="0.2">
      <c r="A122" s="22" t="s">
        <v>136</v>
      </c>
      <c r="B122" s="77">
        <v>503</v>
      </c>
      <c r="C122" s="77">
        <v>361</v>
      </c>
      <c r="D122" s="84">
        <v>200075523</v>
      </c>
      <c r="E122" s="77">
        <v>17313</v>
      </c>
      <c r="F122" s="79" t="s">
        <v>424</v>
      </c>
      <c r="G122" s="80" t="s">
        <v>687</v>
      </c>
      <c r="H122" s="81" t="s">
        <v>320</v>
      </c>
      <c r="I122" s="82">
        <v>64</v>
      </c>
      <c r="J122" s="83">
        <v>5</v>
      </c>
      <c r="K122" s="27"/>
      <c r="L122" s="27"/>
      <c r="M122" s="28">
        <v>0</v>
      </c>
      <c r="N122" s="29">
        <f t="shared" si="2"/>
        <v>0</v>
      </c>
      <c r="O122" s="30">
        <f t="shared" si="3"/>
        <v>0</v>
      </c>
      <c r="P122" s="31"/>
    </row>
    <row r="123" spans="1:16" s="32" customFormat="1" ht="41.4" x14ac:dyDescent="0.2">
      <c r="A123" s="22" t="s">
        <v>137</v>
      </c>
      <c r="B123" s="77">
        <v>503</v>
      </c>
      <c r="C123" s="77">
        <v>361</v>
      </c>
      <c r="D123" s="84">
        <v>200075527</v>
      </c>
      <c r="E123" s="77">
        <v>17314</v>
      </c>
      <c r="F123" s="79" t="s">
        <v>425</v>
      </c>
      <c r="G123" s="80" t="s">
        <v>688</v>
      </c>
      <c r="H123" s="81" t="s">
        <v>320</v>
      </c>
      <c r="I123" s="82">
        <v>64</v>
      </c>
      <c r="J123" s="83">
        <v>1</v>
      </c>
      <c r="K123" s="27"/>
      <c r="L123" s="27"/>
      <c r="M123" s="28">
        <v>0</v>
      </c>
      <c r="N123" s="29">
        <f t="shared" si="2"/>
        <v>0</v>
      </c>
      <c r="O123" s="30">
        <f t="shared" si="3"/>
        <v>0</v>
      </c>
      <c r="P123" s="31"/>
    </row>
    <row r="124" spans="1:16" s="32" customFormat="1" ht="27.6" x14ac:dyDescent="0.2">
      <c r="A124" s="22" t="s">
        <v>138</v>
      </c>
      <c r="B124" s="77">
        <v>503</v>
      </c>
      <c r="C124" s="77">
        <v>361</v>
      </c>
      <c r="D124" s="84">
        <v>200062488</v>
      </c>
      <c r="E124" s="77">
        <v>17315</v>
      </c>
      <c r="F124" s="79" t="s">
        <v>870</v>
      </c>
      <c r="G124" s="80" t="s">
        <v>689</v>
      </c>
      <c r="H124" s="81" t="s">
        <v>320</v>
      </c>
      <c r="I124" s="82">
        <v>6</v>
      </c>
      <c r="J124" s="83">
        <v>4</v>
      </c>
      <c r="K124" s="27"/>
      <c r="L124" s="27"/>
      <c r="M124" s="28">
        <v>0</v>
      </c>
      <c r="N124" s="29">
        <f t="shared" si="2"/>
        <v>0</v>
      </c>
      <c r="O124" s="30">
        <f t="shared" si="3"/>
        <v>0</v>
      </c>
      <c r="P124" s="31"/>
    </row>
    <row r="125" spans="1:16" s="32" customFormat="1" ht="55.2" x14ac:dyDescent="0.2">
      <c r="A125" s="22" t="s">
        <v>139</v>
      </c>
      <c r="B125" s="77">
        <v>503</v>
      </c>
      <c r="C125" s="77">
        <v>361</v>
      </c>
      <c r="D125" s="84">
        <v>200062512</v>
      </c>
      <c r="E125" s="77">
        <v>17316</v>
      </c>
      <c r="F125" s="79" t="s">
        <v>426</v>
      </c>
      <c r="G125" s="80" t="s">
        <v>690</v>
      </c>
      <c r="H125" s="81" t="s">
        <v>320</v>
      </c>
      <c r="I125" s="82">
        <v>6</v>
      </c>
      <c r="J125" s="83">
        <v>4</v>
      </c>
      <c r="K125" s="27"/>
      <c r="L125" s="27"/>
      <c r="M125" s="28">
        <v>0</v>
      </c>
      <c r="N125" s="29">
        <f t="shared" si="2"/>
        <v>0</v>
      </c>
      <c r="O125" s="30">
        <f t="shared" si="3"/>
        <v>0</v>
      </c>
      <c r="P125" s="31"/>
    </row>
    <row r="126" spans="1:16" s="32" customFormat="1" ht="27.6" x14ac:dyDescent="0.2">
      <c r="A126" s="22" t="s">
        <v>140</v>
      </c>
      <c r="B126" s="77">
        <v>503</v>
      </c>
      <c r="C126" s="77">
        <v>361</v>
      </c>
      <c r="D126" s="84">
        <v>200062488</v>
      </c>
      <c r="E126" s="77">
        <v>17317</v>
      </c>
      <c r="F126" s="79" t="s">
        <v>427</v>
      </c>
      <c r="G126" s="80" t="s">
        <v>689</v>
      </c>
      <c r="H126" s="81" t="s">
        <v>320</v>
      </c>
      <c r="I126" s="82">
        <v>6</v>
      </c>
      <c r="J126" s="83">
        <v>2</v>
      </c>
      <c r="K126" s="27"/>
      <c r="L126" s="27"/>
      <c r="M126" s="28">
        <v>0</v>
      </c>
      <c r="N126" s="29">
        <f t="shared" si="2"/>
        <v>0</v>
      </c>
      <c r="O126" s="30">
        <f t="shared" si="3"/>
        <v>0</v>
      </c>
      <c r="P126" s="31"/>
    </row>
    <row r="127" spans="1:16" s="32" customFormat="1" ht="27.6" x14ac:dyDescent="0.2">
      <c r="A127" s="22" t="s">
        <v>141</v>
      </c>
      <c r="B127" s="77">
        <v>503</v>
      </c>
      <c r="C127" s="77">
        <v>361</v>
      </c>
      <c r="D127" s="84">
        <v>200075039</v>
      </c>
      <c r="E127" s="77">
        <v>17318</v>
      </c>
      <c r="F127" s="79" t="s">
        <v>428</v>
      </c>
      <c r="G127" s="80" t="s">
        <v>691</v>
      </c>
      <c r="H127" s="81" t="s">
        <v>320</v>
      </c>
      <c r="I127" s="82">
        <v>6</v>
      </c>
      <c r="J127" s="83">
        <v>1</v>
      </c>
      <c r="K127" s="27"/>
      <c r="L127" s="27"/>
      <c r="M127" s="28">
        <v>0</v>
      </c>
      <c r="N127" s="29">
        <f t="shared" si="2"/>
        <v>0</v>
      </c>
      <c r="O127" s="30">
        <f t="shared" si="3"/>
        <v>0</v>
      </c>
      <c r="P127" s="31"/>
    </row>
    <row r="128" spans="1:16" s="32" customFormat="1" ht="27.6" x14ac:dyDescent="0.2">
      <c r="A128" s="22" t="s">
        <v>142</v>
      </c>
      <c r="B128" s="77">
        <v>503</v>
      </c>
      <c r="C128" s="77">
        <v>361</v>
      </c>
      <c r="D128" s="84">
        <v>200075098</v>
      </c>
      <c r="E128" s="77">
        <v>17319</v>
      </c>
      <c r="F128" s="79" t="s">
        <v>429</v>
      </c>
      <c r="G128" s="80" t="s">
        <v>692</v>
      </c>
      <c r="H128" s="81" t="s">
        <v>320</v>
      </c>
      <c r="I128" s="82">
        <v>64</v>
      </c>
      <c r="J128" s="83">
        <v>1</v>
      </c>
      <c r="K128" s="27"/>
      <c r="L128" s="27"/>
      <c r="M128" s="28">
        <v>0</v>
      </c>
      <c r="N128" s="29">
        <f t="shared" si="2"/>
        <v>0</v>
      </c>
      <c r="O128" s="30">
        <f t="shared" si="3"/>
        <v>0</v>
      </c>
      <c r="P128" s="31"/>
    </row>
    <row r="129" spans="1:16" s="32" customFormat="1" ht="27.6" x14ac:dyDescent="0.2">
      <c r="A129" s="22" t="s">
        <v>143</v>
      </c>
      <c r="B129" s="77">
        <v>503</v>
      </c>
      <c r="C129" s="77">
        <v>361</v>
      </c>
      <c r="D129" s="84">
        <v>200070333</v>
      </c>
      <c r="E129" s="77">
        <v>17320</v>
      </c>
      <c r="F129" s="79" t="s">
        <v>430</v>
      </c>
      <c r="G129" s="80" t="s">
        <v>693</v>
      </c>
      <c r="H129" s="81" t="s">
        <v>320</v>
      </c>
      <c r="I129" s="82">
        <v>64</v>
      </c>
      <c r="J129" s="83">
        <v>5</v>
      </c>
      <c r="K129" s="27"/>
      <c r="L129" s="27"/>
      <c r="M129" s="28">
        <v>0</v>
      </c>
      <c r="N129" s="29">
        <f t="shared" si="2"/>
        <v>0</v>
      </c>
      <c r="O129" s="30">
        <f t="shared" si="3"/>
        <v>0</v>
      </c>
      <c r="P129" s="31"/>
    </row>
    <row r="130" spans="1:16" s="32" customFormat="1" ht="27.6" x14ac:dyDescent="0.2">
      <c r="A130" s="22" t="s">
        <v>144</v>
      </c>
      <c r="B130" s="77">
        <v>503</v>
      </c>
      <c r="C130" s="77">
        <v>361</v>
      </c>
      <c r="D130" s="84">
        <v>200075669</v>
      </c>
      <c r="E130" s="77">
        <v>17321</v>
      </c>
      <c r="F130" s="79" t="s">
        <v>431</v>
      </c>
      <c r="G130" s="80" t="s">
        <v>694</v>
      </c>
      <c r="H130" s="81" t="s">
        <v>320</v>
      </c>
      <c r="I130" s="82">
        <v>64</v>
      </c>
      <c r="J130" s="83">
        <v>1</v>
      </c>
      <c r="K130" s="27"/>
      <c r="L130" s="27"/>
      <c r="M130" s="28">
        <v>0</v>
      </c>
      <c r="N130" s="29">
        <f t="shared" si="2"/>
        <v>0</v>
      </c>
      <c r="O130" s="30">
        <f t="shared" si="3"/>
        <v>0</v>
      </c>
      <c r="P130" s="31"/>
    </row>
    <row r="131" spans="1:16" s="32" customFormat="1" ht="27.6" x14ac:dyDescent="0.2">
      <c r="A131" s="22" t="s">
        <v>145</v>
      </c>
      <c r="B131" s="77">
        <v>503</v>
      </c>
      <c r="C131" s="77">
        <v>361</v>
      </c>
      <c r="D131" s="84">
        <v>200076362</v>
      </c>
      <c r="E131" s="77">
        <v>17322</v>
      </c>
      <c r="F131" s="79" t="s">
        <v>871</v>
      </c>
      <c r="G131" s="80" t="s">
        <v>695</v>
      </c>
      <c r="H131" s="81" t="s">
        <v>320</v>
      </c>
      <c r="I131" s="82">
        <v>64</v>
      </c>
      <c r="J131" s="83">
        <v>1</v>
      </c>
      <c r="K131" s="27"/>
      <c r="L131" s="27"/>
      <c r="M131" s="28">
        <v>0</v>
      </c>
      <c r="N131" s="29">
        <f t="shared" si="2"/>
        <v>0</v>
      </c>
      <c r="O131" s="30">
        <f t="shared" si="3"/>
        <v>0</v>
      </c>
      <c r="P131" s="31"/>
    </row>
    <row r="132" spans="1:16" s="32" customFormat="1" ht="41.4" x14ac:dyDescent="0.2">
      <c r="A132" s="22" t="s">
        <v>146</v>
      </c>
      <c r="B132" s="77">
        <v>503</v>
      </c>
      <c r="C132" s="77">
        <v>361</v>
      </c>
      <c r="D132" s="84">
        <v>100056250</v>
      </c>
      <c r="E132" s="77">
        <v>17323</v>
      </c>
      <c r="F132" s="79" t="s">
        <v>432</v>
      </c>
      <c r="G132" s="80" t="s">
        <v>696</v>
      </c>
      <c r="H132" s="81" t="s">
        <v>320</v>
      </c>
      <c r="I132" s="82">
        <v>64</v>
      </c>
      <c r="J132" s="83">
        <v>2</v>
      </c>
      <c r="K132" s="27"/>
      <c r="L132" s="27"/>
      <c r="M132" s="28">
        <v>0</v>
      </c>
      <c r="N132" s="29">
        <f t="shared" si="2"/>
        <v>0</v>
      </c>
      <c r="O132" s="30">
        <f t="shared" si="3"/>
        <v>0</v>
      </c>
      <c r="P132" s="31"/>
    </row>
    <row r="133" spans="1:16" s="32" customFormat="1" ht="41.4" x14ac:dyDescent="0.2">
      <c r="A133" s="22" t="s">
        <v>147</v>
      </c>
      <c r="B133" s="77">
        <v>503</v>
      </c>
      <c r="C133" s="77">
        <v>361</v>
      </c>
      <c r="D133" s="84">
        <v>100056239</v>
      </c>
      <c r="E133" s="77">
        <v>17324</v>
      </c>
      <c r="F133" s="79" t="s">
        <v>433</v>
      </c>
      <c r="G133" s="80" t="s">
        <v>697</v>
      </c>
      <c r="H133" s="81" t="s">
        <v>320</v>
      </c>
      <c r="I133" s="82">
        <v>64</v>
      </c>
      <c r="J133" s="83">
        <v>2</v>
      </c>
      <c r="K133" s="27"/>
      <c r="L133" s="27"/>
      <c r="M133" s="28">
        <v>0</v>
      </c>
      <c r="N133" s="29">
        <f t="shared" ref="N133:N196" si="4">M133*1.2</f>
        <v>0</v>
      </c>
      <c r="O133" s="30">
        <f t="shared" ref="O133:O196" si="5">$J133*M133</f>
        <v>0</v>
      </c>
      <c r="P133" s="31"/>
    </row>
    <row r="134" spans="1:16" s="32" customFormat="1" ht="27.6" x14ac:dyDescent="0.2">
      <c r="A134" s="22" t="s">
        <v>148</v>
      </c>
      <c r="B134" s="77">
        <v>503</v>
      </c>
      <c r="C134" s="77">
        <v>361</v>
      </c>
      <c r="D134" s="84">
        <v>200076369</v>
      </c>
      <c r="E134" s="77">
        <v>17325</v>
      </c>
      <c r="F134" s="79" t="s">
        <v>872</v>
      </c>
      <c r="G134" s="80" t="s">
        <v>698</v>
      </c>
      <c r="H134" s="81" t="s">
        <v>320</v>
      </c>
      <c r="I134" s="82">
        <v>64</v>
      </c>
      <c r="J134" s="83">
        <v>1</v>
      </c>
      <c r="K134" s="27"/>
      <c r="L134" s="27"/>
      <c r="M134" s="28">
        <v>0</v>
      </c>
      <c r="N134" s="29">
        <f t="shared" si="4"/>
        <v>0</v>
      </c>
      <c r="O134" s="30">
        <f t="shared" si="5"/>
        <v>0</v>
      </c>
      <c r="P134" s="31"/>
    </row>
    <row r="135" spans="1:16" s="32" customFormat="1" ht="27.6" x14ac:dyDescent="0.2">
      <c r="A135" s="22" t="s">
        <v>149</v>
      </c>
      <c r="B135" s="77">
        <v>503</v>
      </c>
      <c r="C135" s="77">
        <v>361</v>
      </c>
      <c r="D135" s="84">
        <v>200042392</v>
      </c>
      <c r="E135" s="77">
        <v>17326</v>
      </c>
      <c r="F135" s="79" t="s">
        <v>434</v>
      </c>
      <c r="G135" s="80" t="s">
        <v>699</v>
      </c>
      <c r="H135" s="81" t="s">
        <v>320</v>
      </c>
      <c r="I135" s="82">
        <v>64</v>
      </c>
      <c r="J135" s="83">
        <v>1</v>
      </c>
      <c r="K135" s="27"/>
      <c r="L135" s="27"/>
      <c r="M135" s="28">
        <v>0</v>
      </c>
      <c r="N135" s="29">
        <f t="shared" si="4"/>
        <v>0</v>
      </c>
      <c r="O135" s="30">
        <f t="shared" si="5"/>
        <v>0</v>
      </c>
      <c r="P135" s="31"/>
    </row>
    <row r="136" spans="1:16" s="32" customFormat="1" ht="27.6" x14ac:dyDescent="0.2">
      <c r="A136" s="22" t="s">
        <v>150</v>
      </c>
      <c r="B136" s="77">
        <v>503</v>
      </c>
      <c r="C136" s="77">
        <v>361</v>
      </c>
      <c r="D136" s="84">
        <v>200075301</v>
      </c>
      <c r="E136" s="77">
        <v>17327</v>
      </c>
      <c r="F136" s="79" t="s">
        <v>435</v>
      </c>
      <c r="G136" s="80" t="s">
        <v>700</v>
      </c>
      <c r="H136" s="81" t="s">
        <v>320</v>
      </c>
      <c r="I136" s="82">
        <v>64</v>
      </c>
      <c r="J136" s="83">
        <v>4</v>
      </c>
      <c r="K136" s="27"/>
      <c r="L136" s="27"/>
      <c r="M136" s="28">
        <v>0</v>
      </c>
      <c r="N136" s="29">
        <f t="shared" si="4"/>
        <v>0</v>
      </c>
      <c r="O136" s="30">
        <f t="shared" si="5"/>
        <v>0</v>
      </c>
      <c r="P136" s="31"/>
    </row>
    <row r="137" spans="1:16" s="32" customFormat="1" ht="27.6" x14ac:dyDescent="0.2">
      <c r="A137" s="22" t="s">
        <v>151</v>
      </c>
      <c r="B137" s="77">
        <v>503</v>
      </c>
      <c r="C137" s="77">
        <v>361</v>
      </c>
      <c r="D137" s="84">
        <v>200075312</v>
      </c>
      <c r="E137" s="77">
        <v>17328</v>
      </c>
      <c r="F137" s="79" t="s">
        <v>436</v>
      </c>
      <c r="G137" s="80" t="s">
        <v>701</v>
      </c>
      <c r="H137" s="81" t="s">
        <v>320</v>
      </c>
      <c r="I137" s="82">
        <v>64</v>
      </c>
      <c r="J137" s="83">
        <v>1</v>
      </c>
      <c r="K137" s="27"/>
      <c r="L137" s="27"/>
      <c r="M137" s="28">
        <v>0</v>
      </c>
      <c r="N137" s="29">
        <f t="shared" si="4"/>
        <v>0</v>
      </c>
      <c r="O137" s="30">
        <f t="shared" si="5"/>
        <v>0</v>
      </c>
      <c r="P137" s="31"/>
    </row>
    <row r="138" spans="1:16" s="32" customFormat="1" ht="27.6" x14ac:dyDescent="0.2">
      <c r="A138" s="22" t="s">
        <v>152</v>
      </c>
      <c r="B138" s="77">
        <v>503</v>
      </c>
      <c r="C138" s="77">
        <v>361</v>
      </c>
      <c r="D138" s="84">
        <v>200075499</v>
      </c>
      <c r="E138" s="77">
        <v>17329</v>
      </c>
      <c r="F138" s="79" t="s">
        <v>437</v>
      </c>
      <c r="G138" s="80" t="s">
        <v>702</v>
      </c>
      <c r="H138" s="81" t="s">
        <v>320</v>
      </c>
      <c r="I138" s="82">
        <v>64</v>
      </c>
      <c r="J138" s="83">
        <v>1</v>
      </c>
      <c r="K138" s="27"/>
      <c r="L138" s="27"/>
      <c r="M138" s="28">
        <v>0</v>
      </c>
      <c r="N138" s="29">
        <f t="shared" si="4"/>
        <v>0</v>
      </c>
      <c r="O138" s="30">
        <f t="shared" si="5"/>
        <v>0</v>
      </c>
      <c r="P138" s="31"/>
    </row>
    <row r="139" spans="1:16" s="32" customFormat="1" ht="41.4" x14ac:dyDescent="0.2">
      <c r="A139" s="22" t="s">
        <v>153</v>
      </c>
      <c r="B139" s="77">
        <v>503</v>
      </c>
      <c r="C139" s="77">
        <v>361</v>
      </c>
      <c r="D139" s="84">
        <v>200075536</v>
      </c>
      <c r="E139" s="77">
        <v>17330</v>
      </c>
      <c r="F139" s="79" t="s">
        <v>438</v>
      </c>
      <c r="G139" s="80" t="s">
        <v>703</v>
      </c>
      <c r="H139" s="81" t="s">
        <v>320</v>
      </c>
      <c r="I139" s="82">
        <v>64</v>
      </c>
      <c r="J139" s="83">
        <v>15</v>
      </c>
      <c r="K139" s="27"/>
      <c r="L139" s="27"/>
      <c r="M139" s="28">
        <v>0</v>
      </c>
      <c r="N139" s="29">
        <f t="shared" si="4"/>
        <v>0</v>
      </c>
      <c r="O139" s="30">
        <f t="shared" si="5"/>
        <v>0</v>
      </c>
      <c r="P139" s="31"/>
    </row>
    <row r="140" spans="1:16" s="32" customFormat="1" ht="27.6" x14ac:dyDescent="0.2">
      <c r="A140" s="22" t="s">
        <v>154</v>
      </c>
      <c r="B140" s="77">
        <v>503</v>
      </c>
      <c r="C140" s="77">
        <v>361</v>
      </c>
      <c r="D140" s="84">
        <v>200075577</v>
      </c>
      <c r="E140" s="77">
        <v>17331</v>
      </c>
      <c r="F140" s="79" t="s">
        <v>439</v>
      </c>
      <c r="G140" s="80" t="s">
        <v>704</v>
      </c>
      <c r="H140" s="81" t="s">
        <v>320</v>
      </c>
      <c r="I140" s="82">
        <v>64</v>
      </c>
      <c r="J140" s="83">
        <v>2</v>
      </c>
      <c r="K140" s="27"/>
      <c r="L140" s="27"/>
      <c r="M140" s="28">
        <v>0</v>
      </c>
      <c r="N140" s="29">
        <f t="shared" si="4"/>
        <v>0</v>
      </c>
      <c r="O140" s="30">
        <f t="shared" si="5"/>
        <v>0</v>
      </c>
      <c r="P140" s="31"/>
    </row>
    <row r="141" spans="1:16" s="32" customFormat="1" ht="41.4" x14ac:dyDescent="0.2">
      <c r="A141" s="22" t="s">
        <v>155</v>
      </c>
      <c r="B141" s="77">
        <v>503</v>
      </c>
      <c r="C141" s="77">
        <v>361</v>
      </c>
      <c r="D141" s="78">
        <v>100056212</v>
      </c>
      <c r="E141" s="77">
        <v>17332</v>
      </c>
      <c r="F141" s="79" t="s">
        <v>440</v>
      </c>
      <c r="G141" s="80" t="s">
        <v>705</v>
      </c>
      <c r="H141" s="81" t="s">
        <v>320</v>
      </c>
      <c r="I141" s="82">
        <v>64</v>
      </c>
      <c r="J141" s="83">
        <v>2</v>
      </c>
      <c r="K141" s="27"/>
      <c r="L141" s="27"/>
      <c r="M141" s="28">
        <v>0</v>
      </c>
      <c r="N141" s="29">
        <f t="shared" si="4"/>
        <v>0</v>
      </c>
      <c r="O141" s="30">
        <f t="shared" si="5"/>
        <v>0</v>
      </c>
      <c r="P141" s="31"/>
    </row>
    <row r="142" spans="1:16" s="32" customFormat="1" ht="41.4" x14ac:dyDescent="0.2">
      <c r="A142" s="22" t="s">
        <v>156</v>
      </c>
      <c r="B142" s="77">
        <v>503</v>
      </c>
      <c r="C142" s="77">
        <v>361</v>
      </c>
      <c r="D142" s="84">
        <v>200075211</v>
      </c>
      <c r="E142" s="77">
        <v>17333</v>
      </c>
      <c r="F142" s="79" t="s">
        <v>441</v>
      </c>
      <c r="G142" s="80" t="s">
        <v>706</v>
      </c>
      <c r="H142" s="81" t="s">
        <v>320</v>
      </c>
      <c r="I142" s="82">
        <v>64</v>
      </c>
      <c r="J142" s="83">
        <v>1</v>
      </c>
      <c r="K142" s="27"/>
      <c r="L142" s="27"/>
      <c r="M142" s="28">
        <v>0</v>
      </c>
      <c r="N142" s="29">
        <f t="shared" si="4"/>
        <v>0</v>
      </c>
      <c r="O142" s="30">
        <f t="shared" si="5"/>
        <v>0</v>
      </c>
      <c r="P142" s="31"/>
    </row>
    <row r="143" spans="1:16" s="32" customFormat="1" ht="27.6" x14ac:dyDescent="0.2">
      <c r="A143" s="22" t="s">
        <v>157</v>
      </c>
      <c r="B143" s="77">
        <v>503</v>
      </c>
      <c r="C143" s="77">
        <v>361</v>
      </c>
      <c r="D143" s="84">
        <v>200075664</v>
      </c>
      <c r="E143" s="77">
        <v>17334</v>
      </c>
      <c r="F143" s="79" t="s">
        <v>442</v>
      </c>
      <c r="G143" s="80" t="s">
        <v>707</v>
      </c>
      <c r="H143" s="81" t="s">
        <v>320</v>
      </c>
      <c r="I143" s="82">
        <v>64</v>
      </c>
      <c r="J143" s="83">
        <v>1</v>
      </c>
      <c r="K143" s="27"/>
      <c r="L143" s="27"/>
      <c r="M143" s="28">
        <v>0</v>
      </c>
      <c r="N143" s="29">
        <f t="shared" si="4"/>
        <v>0</v>
      </c>
      <c r="O143" s="30">
        <f t="shared" si="5"/>
        <v>0</v>
      </c>
      <c r="P143" s="31"/>
    </row>
    <row r="144" spans="1:16" s="32" customFormat="1" ht="27.6" x14ac:dyDescent="0.2">
      <c r="A144" s="22" t="s">
        <v>158</v>
      </c>
      <c r="B144" s="77">
        <v>503</v>
      </c>
      <c r="C144" s="77">
        <v>361</v>
      </c>
      <c r="D144" s="84">
        <v>200075671</v>
      </c>
      <c r="E144" s="77">
        <v>17335</v>
      </c>
      <c r="F144" s="79" t="s">
        <v>443</v>
      </c>
      <c r="G144" s="80" t="s">
        <v>708</v>
      </c>
      <c r="H144" s="81" t="s">
        <v>320</v>
      </c>
      <c r="I144" s="82">
        <v>64</v>
      </c>
      <c r="J144" s="83">
        <v>1</v>
      </c>
      <c r="K144" s="27"/>
      <c r="L144" s="27"/>
      <c r="M144" s="28">
        <v>0</v>
      </c>
      <c r="N144" s="29">
        <f t="shared" si="4"/>
        <v>0</v>
      </c>
      <c r="O144" s="30">
        <f t="shared" si="5"/>
        <v>0</v>
      </c>
      <c r="P144" s="31"/>
    </row>
    <row r="145" spans="1:16" s="32" customFormat="1" ht="41.4" x14ac:dyDescent="0.2">
      <c r="A145" s="22" t="s">
        <v>159</v>
      </c>
      <c r="B145" s="77">
        <v>503</v>
      </c>
      <c r="C145" s="77">
        <v>361</v>
      </c>
      <c r="D145" s="84">
        <v>200075097</v>
      </c>
      <c r="E145" s="77">
        <v>17336</v>
      </c>
      <c r="F145" s="79" t="s">
        <v>444</v>
      </c>
      <c r="G145" s="80" t="s">
        <v>709</v>
      </c>
      <c r="H145" s="81" t="s">
        <v>320</v>
      </c>
      <c r="I145" s="82">
        <v>64</v>
      </c>
      <c r="J145" s="83">
        <v>1</v>
      </c>
      <c r="K145" s="27"/>
      <c r="L145" s="27"/>
      <c r="M145" s="28">
        <v>0</v>
      </c>
      <c r="N145" s="29">
        <f t="shared" si="4"/>
        <v>0</v>
      </c>
      <c r="O145" s="30">
        <f t="shared" si="5"/>
        <v>0</v>
      </c>
      <c r="P145" s="31"/>
    </row>
    <row r="146" spans="1:16" s="32" customFormat="1" ht="27.6" x14ac:dyDescent="0.2">
      <c r="A146" s="22" t="s">
        <v>160</v>
      </c>
      <c r="B146" s="77">
        <v>503</v>
      </c>
      <c r="C146" s="77">
        <v>361</v>
      </c>
      <c r="D146" s="84">
        <v>200075479</v>
      </c>
      <c r="E146" s="77">
        <v>17337</v>
      </c>
      <c r="F146" s="79" t="s">
        <v>445</v>
      </c>
      <c r="G146" s="80" t="s">
        <v>710</v>
      </c>
      <c r="H146" s="81" t="s">
        <v>320</v>
      </c>
      <c r="I146" s="82">
        <v>64</v>
      </c>
      <c r="J146" s="83">
        <v>2</v>
      </c>
      <c r="K146" s="27"/>
      <c r="L146" s="27"/>
      <c r="M146" s="28">
        <v>0</v>
      </c>
      <c r="N146" s="29">
        <f t="shared" si="4"/>
        <v>0</v>
      </c>
      <c r="O146" s="30">
        <f t="shared" si="5"/>
        <v>0</v>
      </c>
      <c r="P146" s="31"/>
    </row>
    <row r="147" spans="1:16" s="32" customFormat="1" ht="27.6" x14ac:dyDescent="0.2">
      <c r="A147" s="22" t="s">
        <v>161</v>
      </c>
      <c r="B147" s="77">
        <v>503</v>
      </c>
      <c r="C147" s="77">
        <v>361</v>
      </c>
      <c r="D147" s="84">
        <v>200075644</v>
      </c>
      <c r="E147" s="77">
        <v>17338</v>
      </c>
      <c r="F147" s="79" t="s">
        <v>446</v>
      </c>
      <c r="G147" s="80" t="s">
        <v>711</v>
      </c>
      <c r="H147" s="81" t="s">
        <v>320</v>
      </c>
      <c r="I147" s="82">
        <v>64</v>
      </c>
      <c r="J147" s="83">
        <v>2</v>
      </c>
      <c r="K147" s="27"/>
      <c r="L147" s="27"/>
      <c r="M147" s="28">
        <v>0</v>
      </c>
      <c r="N147" s="29">
        <f t="shared" si="4"/>
        <v>0</v>
      </c>
      <c r="O147" s="30">
        <f t="shared" si="5"/>
        <v>0</v>
      </c>
      <c r="P147" s="31"/>
    </row>
    <row r="148" spans="1:16" s="32" customFormat="1" ht="27.6" x14ac:dyDescent="0.2">
      <c r="A148" s="22" t="s">
        <v>162</v>
      </c>
      <c r="B148" s="77">
        <v>503</v>
      </c>
      <c r="C148" s="77">
        <v>361</v>
      </c>
      <c r="D148" s="84">
        <v>200075087</v>
      </c>
      <c r="E148" s="77">
        <v>17339</v>
      </c>
      <c r="F148" s="79" t="s">
        <v>447</v>
      </c>
      <c r="G148" s="80" t="s">
        <v>712</v>
      </c>
      <c r="H148" s="81" t="s">
        <v>320</v>
      </c>
      <c r="I148" s="82">
        <v>64</v>
      </c>
      <c r="J148" s="83">
        <v>2</v>
      </c>
      <c r="K148" s="27"/>
      <c r="L148" s="27"/>
      <c r="M148" s="28">
        <v>0</v>
      </c>
      <c r="N148" s="29">
        <f t="shared" si="4"/>
        <v>0</v>
      </c>
      <c r="O148" s="30">
        <f t="shared" si="5"/>
        <v>0</v>
      </c>
      <c r="P148" s="31"/>
    </row>
    <row r="149" spans="1:16" s="32" customFormat="1" ht="27.6" x14ac:dyDescent="0.2">
      <c r="A149" s="22" t="s">
        <v>163</v>
      </c>
      <c r="B149" s="77">
        <v>503</v>
      </c>
      <c r="C149" s="77">
        <v>361</v>
      </c>
      <c r="D149" s="84">
        <v>100056293</v>
      </c>
      <c r="E149" s="77">
        <v>17340</v>
      </c>
      <c r="F149" s="79" t="s">
        <v>448</v>
      </c>
      <c r="G149" s="80" t="s">
        <v>713</v>
      </c>
      <c r="H149" s="81" t="s">
        <v>320</v>
      </c>
      <c r="I149" s="82">
        <v>64</v>
      </c>
      <c r="J149" s="83">
        <v>2</v>
      </c>
      <c r="K149" s="27"/>
      <c r="L149" s="27"/>
      <c r="M149" s="28">
        <v>0</v>
      </c>
      <c r="N149" s="29">
        <f t="shared" si="4"/>
        <v>0</v>
      </c>
      <c r="O149" s="30">
        <f t="shared" si="5"/>
        <v>0</v>
      </c>
      <c r="P149" s="31"/>
    </row>
    <row r="150" spans="1:16" s="32" customFormat="1" ht="41.4" x14ac:dyDescent="0.2">
      <c r="A150" s="22" t="s">
        <v>164</v>
      </c>
      <c r="B150" s="77">
        <v>503</v>
      </c>
      <c r="C150" s="77">
        <v>361</v>
      </c>
      <c r="D150" s="84">
        <v>200075099</v>
      </c>
      <c r="E150" s="77">
        <v>17341</v>
      </c>
      <c r="F150" s="79" t="s">
        <v>449</v>
      </c>
      <c r="G150" s="80" t="s">
        <v>714</v>
      </c>
      <c r="H150" s="81" t="s">
        <v>320</v>
      </c>
      <c r="I150" s="82">
        <v>64</v>
      </c>
      <c r="J150" s="83">
        <v>2</v>
      </c>
      <c r="K150" s="27"/>
      <c r="L150" s="27"/>
      <c r="M150" s="28">
        <v>0</v>
      </c>
      <c r="N150" s="29">
        <f t="shared" si="4"/>
        <v>0</v>
      </c>
      <c r="O150" s="30">
        <f t="shared" si="5"/>
        <v>0</v>
      </c>
      <c r="P150" s="31"/>
    </row>
    <row r="151" spans="1:16" s="32" customFormat="1" ht="27.6" x14ac:dyDescent="0.2">
      <c r="A151" s="22" t="s">
        <v>165</v>
      </c>
      <c r="B151" s="77">
        <v>503</v>
      </c>
      <c r="C151" s="77">
        <v>361</v>
      </c>
      <c r="D151" s="84">
        <v>200076355</v>
      </c>
      <c r="E151" s="77">
        <v>17342</v>
      </c>
      <c r="F151" s="79" t="s">
        <v>873</v>
      </c>
      <c r="G151" s="80" t="s">
        <v>715</v>
      </c>
      <c r="H151" s="81" t="s">
        <v>320</v>
      </c>
      <c r="I151" s="82">
        <v>64</v>
      </c>
      <c r="J151" s="83">
        <v>1</v>
      </c>
      <c r="K151" s="27"/>
      <c r="L151" s="27"/>
      <c r="M151" s="28">
        <v>0</v>
      </c>
      <c r="N151" s="29">
        <f t="shared" si="4"/>
        <v>0</v>
      </c>
      <c r="O151" s="30">
        <f t="shared" si="5"/>
        <v>0</v>
      </c>
      <c r="P151" s="31"/>
    </row>
    <row r="152" spans="1:16" s="32" customFormat="1" ht="27.6" x14ac:dyDescent="0.2">
      <c r="A152" s="22" t="s">
        <v>166</v>
      </c>
      <c r="B152" s="77">
        <v>503</v>
      </c>
      <c r="C152" s="77">
        <v>361</v>
      </c>
      <c r="D152" s="84">
        <v>200076350</v>
      </c>
      <c r="E152" s="77">
        <v>17343</v>
      </c>
      <c r="F152" s="79" t="s">
        <v>874</v>
      </c>
      <c r="G152" s="80" t="s">
        <v>716</v>
      </c>
      <c r="H152" s="81" t="s">
        <v>320</v>
      </c>
      <c r="I152" s="82">
        <v>64</v>
      </c>
      <c r="J152" s="83">
        <v>1</v>
      </c>
      <c r="K152" s="27"/>
      <c r="L152" s="27"/>
      <c r="M152" s="28">
        <v>0</v>
      </c>
      <c r="N152" s="29">
        <f t="shared" si="4"/>
        <v>0</v>
      </c>
      <c r="O152" s="30">
        <f t="shared" si="5"/>
        <v>0</v>
      </c>
      <c r="P152" s="31"/>
    </row>
    <row r="153" spans="1:16" s="32" customFormat="1" ht="27.6" x14ac:dyDescent="0.2">
      <c r="A153" s="22" t="s">
        <v>167</v>
      </c>
      <c r="B153" s="77">
        <v>503</v>
      </c>
      <c r="C153" s="77">
        <v>361</v>
      </c>
      <c r="D153" s="84">
        <v>200075469</v>
      </c>
      <c r="E153" s="77">
        <v>17344</v>
      </c>
      <c r="F153" s="79" t="s">
        <v>450</v>
      </c>
      <c r="G153" s="80" t="s">
        <v>717</v>
      </c>
      <c r="H153" s="81" t="s">
        <v>320</v>
      </c>
      <c r="I153" s="82">
        <v>64</v>
      </c>
      <c r="J153" s="83">
        <v>1</v>
      </c>
      <c r="K153" s="27"/>
      <c r="L153" s="27"/>
      <c r="M153" s="28">
        <v>0</v>
      </c>
      <c r="N153" s="29">
        <f t="shared" si="4"/>
        <v>0</v>
      </c>
      <c r="O153" s="30">
        <f t="shared" si="5"/>
        <v>0</v>
      </c>
      <c r="P153" s="31"/>
    </row>
    <row r="154" spans="1:16" s="32" customFormat="1" ht="27.6" x14ac:dyDescent="0.2">
      <c r="A154" s="22" t="s">
        <v>168</v>
      </c>
      <c r="B154" s="77">
        <v>503</v>
      </c>
      <c r="C154" s="77">
        <v>361</v>
      </c>
      <c r="D154" s="84">
        <v>200062420</v>
      </c>
      <c r="E154" s="77">
        <v>17345</v>
      </c>
      <c r="F154" s="79" t="s">
        <v>451</v>
      </c>
      <c r="G154" s="80" t="s">
        <v>637</v>
      </c>
      <c r="H154" s="81" t="s">
        <v>320</v>
      </c>
      <c r="I154" s="82">
        <v>64</v>
      </c>
      <c r="J154" s="83">
        <v>4</v>
      </c>
      <c r="K154" s="27"/>
      <c r="L154" s="27"/>
      <c r="M154" s="28">
        <v>0</v>
      </c>
      <c r="N154" s="29">
        <f t="shared" si="4"/>
        <v>0</v>
      </c>
      <c r="O154" s="30">
        <f t="shared" si="5"/>
        <v>0</v>
      </c>
      <c r="P154" s="31"/>
    </row>
    <row r="155" spans="1:16" s="32" customFormat="1" ht="27.6" x14ac:dyDescent="0.2">
      <c r="A155" s="22" t="s">
        <v>169</v>
      </c>
      <c r="B155" s="77">
        <v>503</v>
      </c>
      <c r="C155" s="77">
        <v>361</v>
      </c>
      <c r="D155" s="84">
        <v>200062526</v>
      </c>
      <c r="E155" s="77">
        <v>17346</v>
      </c>
      <c r="F155" s="79" t="s">
        <v>452</v>
      </c>
      <c r="G155" s="80" t="s">
        <v>718</v>
      </c>
      <c r="H155" s="81" t="s">
        <v>320</v>
      </c>
      <c r="I155" s="82">
        <v>64</v>
      </c>
      <c r="J155" s="83">
        <v>5</v>
      </c>
      <c r="K155" s="27"/>
      <c r="L155" s="27"/>
      <c r="M155" s="28">
        <v>0</v>
      </c>
      <c r="N155" s="29">
        <f t="shared" si="4"/>
        <v>0</v>
      </c>
      <c r="O155" s="30">
        <f t="shared" si="5"/>
        <v>0</v>
      </c>
      <c r="P155" s="31"/>
    </row>
    <row r="156" spans="1:16" s="32" customFormat="1" ht="27.6" x14ac:dyDescent="0.2">
      <c r="A156" s="22" t="s">
        <v>170</v>
      </c>
      <c r="B156" s="77">
        <v>503</v>
      </c>
      <c r="C156" s="77">
        <v>361</v>
      </c>
      <c r="D156" s="84">
        <v>200062520</v>
      </c>
      <c r="E156" s="77">
        <v>17347</v>
      </c>
      <c r="F156" s="79" t="s">
        <v>453</v>
      </c>
      <c r="G156" s="80" t="s">
        <v>719</v>
      </c>
      <c r="H156" s="81" t="s">
        <v>320</v>
      </c>
      <c r="I156" s="82">
        <v>64</v>
      </c>
      <c r="J156" s="83">
        <v>4</v>
      </c>
      <c r="K156" s="27"/>
      <c r="L156" s="27"/>
      <c r="M156" s="28">
        <v>0</v>
      </c>
      <c r="N156" s="29">
        <f t="shared" si="4"/>
        <v>0</v>
      </c>
      <c r="O156" s="30">
        <f t="shared" si="5"/>
        <v>0</v>
      </c>
      <c r="P156" s="31"/>
    </row>
    <row r="157" spans="1:16" s="32" customFormat="1" ht="27.6" x14ac:dyDescent="0.2">
      <c r="A157" s="22" t="s">
        <v>171</v>
      </c>
      <c r="B157" s="77">
        <v>503</v>
      </c>
      <c r="C157" s="77">
        <v>361</v>
      </c>
      <c r="D157" s="84">
        <v>200075179</v>
      </c>
      <c r="E157" s="77">
        <v>17348</v>
      </c>
      <c r="F157" s="79" t="s">
        <v>454</v>
      </c>
      <c r="G157" s="80" t="s">
        <v>720</v>
      </c>
      <c r="H157" s="81" t="s">
        <v>320</v>
      </c>
      <c r="I157" s="82">
        <v>64</v>
      </c>
      <c r="J157" s="83">
        <v>5</v>
      </c>
      <c r="K157" s="27"/>
      <c r="L157" s="27"/>
      <c r="M157" s="28">
        <v>0</v>
      </c>
      <c r="N157" s="29">
        <f t="shared" si="4"/>
        <v>0</v>
      </c>
      <c r="O157" s="30">
        <f t="shared" si="5"/>
        <v>0</v>
      </c>
      <c r="P157" s="31"/>
    </row>
    <row r="158" spans="1:16" s="32" customFormat="1" ht="27.6" x14ac:dyDescent="0.2">
      <c r="A158" s="22" t="s">
        <v>172</v>
      </c>
      <c r="B158" s="77">
        <v>503</v>
      </c>
      <c r="C158" s="77">
        <v>361</v>
      </c>
      <c r="D158" s="84">
        <v>200062438</v>
      </c>
      <c r="E158" s="77">
        <v>17349</v>
      </c>
      <c r="F158" s="79" t="s">
        <v>455</v>
      </c>
      <c r="G158" s="80" t="s">
        <v>721</v>
      </c>
      <c r="H158" s="81" t="s">
        <v>320</v>
      </c>
      <c r="I158" s="82">
        <v>64</v>
      </c>
      <c r="J158" s="83">
        <v>4</v>
      </c>
      <c r="K158" s="27"/>
      <c r="L158" s="27"/>
      <c r="M158" s="28">
        <v>0</v>
      </c>
      <c r="N158" s="29">
        <f t="shared" si="4"/>
        <v>0</v>
      </c>
      <c r="O158" s="30">
        <f t="shared" si="5"/>
        <v>0</v>
      </c>
      <c r="P158" s="31"/>
    </row>
    <row r="159" spans="1:16" s="32" customFormat="1" ht="27.6" x14ac:dyDescent="0.2">
      <c r="A159" s="22" t="s">
        <v>173</v>
      </c>
      <c r="B159" s="77">
        <v>503</v>
      </c>
      <c r="C159" s="77">
        <v>361</v>
      </c>
      <c r="D159" s="84">
        <v>200062422</v>
      </c>
      <c r="E159" s="77">
        <v>17350</v>
      </c>
      <c r="F159" s="79" t="s">
        <v>456</v>
      </c>
      <c r="G159" s="80" t="s">
        <v>722</v>
      </c>
      <c r="H159" s="81" t="s">
        <v>320</v>
      </c>
      <c r="I159" s="82">
        <v>64</v>
      </c>
      <c r="J159" s="83">
        <v>3</v>
      </c>
      <c r="K159" s="27"/>
      <c r="L159" s="27"/>
      <c r="M159" s="28">
        <v>0</v>
      </c>
      <c r="N159" s="29">
        <f t="shared" si="4"/>
        <v>0</v>
      </c>
      <c r="O159" s="30">
        <f t="shared" si="5"/>
        <v>0</v>
      </c>
      <c r="P159" s="31"/>
    </row>
    <row r="160" spans="1:16" s="32" customFormat="1" ht="27.6" x14ac:dyDescent="0.2">
      <c r="A160" s="22" t="s">
        <v>174</v>
      </c>
      <c r="B160" s="77">
        <v>503</v>
      </c>
      <c r="C160" s="77">
        <v>361</v>
      </c>
      <c r="D160" s="84">
        <v>200075470</v>
      </c>
      <c r="E160" s="77">
        <v>17351</v>
      </c>
      <c r="F160" s="79" t="s">
        <v>457</v>
      </c>
      <c r="G160" s="80" t="s">
        <v>723</v>
      </c>
      <c r="H160" s="81" t="s">
        <v>320</v>
      </c>
      <c r="I160" s="82">
        <v>64</v>
      </c>
      <c r="J160" s="83">
        <v>1</v>
      </c>
      <c r="K160" s="27"/>
      <c r="L160" s="27"/>
      <c r="M160" s="28">
        <v>0</v>
      </c>
      <c r="N160" s="29">
        <f t="shared" si="4"/>
        <v>0</v>
      </c>
      <c r="O160" s="30">
        <f t="shared" si="5"/>
        <v>0</v>
      </c>
      <c r="P160" s="31"/>
    </row>
    <row r="161" spans="1:16" s="32" customFormat="1" ht="27.6" x14ac:dyDescent="0.2">
      <c r="A161" s="22" t="s">
        <v>175</v>
      </c>
      <c r="B161" s="77">
        <v>503</v>
      </c>
      <c r="C161" s="77">
        <v>361</v>
      </c>
      <c r="D161" s="84">
        <v>100055473</v>
      </c>
      <c r="E161" s="77">
        <v>17352</v>
      </c>
      <c r="F161" s="79" t="s">
        <v>458</v>
      </c>
      <c r="G161" s="80" t="s">
        <v>724</v>
      </c>
      <c r="H161" s="81" t="s">
        <v>320</v>
      </c>
      <c r="I161" s="82">
        <v>6</v>
      </c>
      <c r="J161" s="83">
        <v>1</v>
      </c>
      <c r="K161" s="27"/>
      <c r="L161" s="27"/>
      <c r="M161" s="28">
        <v>0</v>
      </c>
      <c r="N161" s="29">
        <f t="shared" si="4"/>
        <v>0</v>
      </c>
      <c r="O161" s="30">
        <f t="shared" si="5"/>
        <v>0</v>
      </c>
      <c r="P161" s="31"/>
    </row>
    <row r="162" spans="1:16" s="32" customFormat="1" ht="27.6" x14ac:dyDescent="0.2">
      <c r="A162" s="22" t="s">
        <v>176</v>
      </c>
      <c r="B162" s="77">
        <v>503</v>
      </c>
      <c r="C162" s="77">
        <v>361</v>
      </c>
      <c r="D162" s="84">
        <v>100055473</v>
      </c>
      <c r="E162" s="77">
        <v>17353</v>
      </c>
      <c r="F162" s="79" t="s">
        <v>458</v>
      </c>
      <c r="G162" s="80" t="s">
        <v>724</v>
      </c>
      <c r="H162" s="81" t="s">
        <v>320</v>
      </c>
      <c r="I162" s="82">
        <v>64</v>
      </c>
      <c r="J162" s="83">
        <v>5</v>
      </c>
      <c r="K162" s="27"/>
      <c r="L162" s="27"/>
      <c r="M162" s="28">
        <v>0</v>
      </c>
      <c r="N162" s="29">
        <f t="shared" si="4"/>
        <v>0</v>
      </c>
      <c r="O162" s="30">
        <f t="shared" si="5"/>
        <v>0</v>
      </c>
      <c r="P162" s="31"/>
    </row>
    <row r="163" spans="1:16" s="32" customFormat="1" ht="41.4" x14ac:dyDescent="0.2">
      <c r="A163" s="22" t="s">
        <v>177</v>
      </c>
      <c r="B163" s="77">
        <v>503</v>
      </c>
      <c r="C163" s="77">
        <v>361</v>
      </c>
      <c r="D163" s="84">
        <v>200075493</v>
      </c>
      <c r="E163" s="77">
        <v>17354</v>
      </c>
      <c r="F163" s="79" t="s">
        <v>459</v>
      </c>
      <c r="G163" s="80" t="s">
        <v>725</v>
      </c>
      <c r="H163" s="81" t="s">
        <v>320</v>
      </c>
      <c r="I163" s="82">
        <v>64</v>
      </c>
      <c r="J163" s="83">
        <v>1</v>
      </c>
      <c r="K163" s="27"/>
      <c r="L163" s="27"/>
      <c r="M163" s="28">
        <v>0</v>
      </c>
      <c r="N163" s="29">
        <f t="shared" si="4"/>
        <v>0</v>
      </c>
      <c r="O163" s="30">
        <f t="shared" si="5"/>
        <v>0</v>
      </c>
      <c r="P163" s="31"/>
    </row>
    <row r="164" spans="1:16" s="32" customFormat="1" ht="41.4" x14ac:dyDescent="0.2">
      <c r="A164" s="22" t="s">
        <v>178</v>
      </c>
      <c r="B164" s="77">
        <v>503</v>
      </c>
      <c r="C164" s="77">
        <v>361</v>
      </c>
      <c r="D164" s="84">
        <v>200075607</v>
      </c>
      <c r="E164" s="77">
        <v>17355</v>
      </c>
      <c r="F164" s="79" t="s">
        <v>460</v>
      </c>
      <c r="G164" s="80" t="s">
        <v>726</v>
      </c>
      <c r="H164" s="81" t="s">
        <v>320</v>
      </c>
      <c r="I164" s="82">
        <v>64</v>
      </c>
      <c r="J164" s="83">
        <v>1</v>
      </c>
      <c r="K164" s="27"/>
      <c r="L164" s="27"/>
      <c r="M164" s="28">
        <v>0</v>
      </c>
      <c r="N164" s="29">
        <f t="shared" si="4"/>
        <v>0</v>
      </c>
      <c r="O164" s="30">
        <f t="shared" si="5"/>
        <v>0</v>
      </c>
      <c r="P164" s="31"/>
    </row>
    <row r="165" spans="1:16" s="32" customFormat="1" ht="41.4" x14ac:dyDescent="0.2">
      <c r="A165" s="22" t="s">
        <v>179</v>
      </c>
      <c r="B165" s="77">
        <v>503</v>
      </c>
      <c r="C165" s="77">
        <v>361</v>
      </c>
      <c r="D165" s="84">
        <v>200075625</v>
      </c>
      <c r="E165" s="77">
        <v>17356</v>
      </c>
      <c r="F165" s="79" t="s">
        <v>461</v>
      </c>
      <c r="G165" s="80" t="s">
        <v>727</v>
      </c>
      <c r="H165" s="81" t="s">
        <v>320</v>
      </c>
      <c r="I165" s="82">
        <v>64</v>
      </c>
      <c r="J165" s="83">
        <v>1</v>
      </c>
      <c r="K165" s="27"/>
      <c r="L165" s="27"/>
      <c r="M165" s="28">
        <v>0</v>
      </c>
      <c r="N165" s="29">
        <f t="shared" si="4"/>
        <v>0</v>
      </c>
      <c r="O165" s="30">
        <f t="shared" si="5"/>
        <v>0</v>
      </c>
      <c r="P165" s="31"/>
    </row>
    <row r="166" spans="1:16" s="32" customFormat="1" ht="41.4" x14ac:dyDescent="0.2">
      <c r="A166" s="22" t="s">
        <v>180</v>
      </c>
      <c r="B166" s="77">
        <v>503</v>
      </c>
      <c r="C166" s="77">
        <v>361</v>
      </c>
      <c r="D166" s="84">
        <v>200075606</v>
      </c>
      <c r="E166" s="77">
        <v>17357</v>
      </c>
      <c r="F166" s="79" t="s">
        <v>462</v>
      </c>
      <c r="G166" s="80" t="s">
        <v>728</v>
      </c>
      <c r="H166" s="81" t="s">
        <v>320</v>
      </c>
      <c r="I166" s="82">
        <v>64</v>
      </c>
      <c r="J166" s="83">
        <v>1</v>
      </c>
      <c r="K166" s="27"/>
      <c r="L166" s="27"/>
      <c r="M166" s="28">
        <v>0</v>
      </c>
      <c r="N166" s="29">
        <f t="shared" si="4"/>
        <v>0</v>
      </c>
      <c r="O166" s="30">
        <f t="shared" si="5"/>
        <v>0</v>
      </c>
      <c r="P166" s="31"/>
    </row>
    <row r="167" spans="1:16" s="32" customFormat="1" ht="27.6" x14ac:dyDescent="0.2">
      <c r="A167" s="22" t="s">
        <v>181</v>
      </c>
      <c r="B167" s="77">
        <v>503</v>
      </c>
      <c r="C167" s="77">
        <v>361</v>
      </c>
      <c r="D167" s="84">
        <v>200075616</v>
      </c>
      <c r="E167" s="77">
        <v>17358</v>
      </c>
      <c r="F167" s="79" t="s">
        <v>463</v>
      </c>
      <c r="G167" s="80" t="s">
        <v>729</v>
      </c>
      <c r="H167" s="81" t="s">
        <v>320</v>
      </c>
      <c r="I167" s="82">
        <v>64</v>
      </c>
      <c r="J167" s="83">
        <v>3</v>
      </c>
      <c r="K167" s="27"/>
      <c r="L167" s="27"/>
      <c r="M167" s="28">
        <v>0</v>
      </c>
      <c r="N167" s="29">
        <f t="shared" si="4"/>
        <v>0</v>
      </c>
      <c r="O167" s="30">
        <f t="shared" si="5"/>
        <v>0</v>
      </c>
      <c r="P167" s="31"/>
    </row>
    <row r="168" spans="1:16" s="32" customFormat="1" ht="27.6" x14ac:dyDescent="0.2">
      <c r="A168" s="22" t="s">
        <v>182</v>
      </c>
      <c r="B168" s="77">
        <v>503</v>
      </c>
      <c r="C168" s="77">
        <v>361</v>
      </c>
      <c r="D168" s="84">
        <v>200075506</v>
      </c>
      <c r="E168" s="77">
        <v>17359</v>
      </c>
      <c r="F168" s="79" t="s">
        <v>464</v>
      </c>
      <c r="G168" s="80" t="s">
        <v>730</v>
      </c>
      <c r="H168" s="81" t="s">
        <v>320</v>
      </c>
      <c r="I168" s="82">
        <v>64</v>
      </c>
      <c r="J168" s="83">
        <v>1</v>
      </c>
      <c r="K168" s="27"/>
      <c r="L168" s="27"/>
      <c r="M168" s="28">
        <v>0</v>
      </c>
      <c r="N168" s="29">
        <f t="shared" si="4"/>
        <v>0</v>
      </c>
      <c r="O168" s="30">
        <f t="shared" si="5"/>
        <v>0</v>
      </c>
      <c r="P168" s="31"/>
    </row>
    <row r="169" spans="1:16" s="32" customFormat="1" ht="13.8" x14ac:dyDescent="0.2">
      <c r="A169" s="22" t="s">
        <v>183</v>
      </c>
      <c r="B169" s="77">
        <v>503</v>
      </c>
      <c r="C169" s="77">
        <v>361</v>
      </c>
      <c r="D169" s="84">
        <v>200075507</v>
      </c>
      <c r="E169" s="77">
        <v>17360</v>
      </c>
      <c r="F169" s="79" t="s">
        <v>465</v>
      </c>
      <c r="G169" s="80" t="s">
        <v>731</v>
      </c>
      <c r="H169" s="81" t="s">
        <v>320</v>
      </c>
      <c r="I169" s="82">
        <v>64</v>
      </c>
      <c r="J169" s="83">
        <v>1</v>
      </c>
      <c r="K169" s="27"/>
      <c r="L169" s="27"/>
      <c r="M169" s="28">
        <v>0</v>
      </c>
      <c r="N169" s="29">
        <f t="shared" si="4"/>
        <v>0</v>
      </c>
      <c r="O169" s="30">
        <f t="shared" si="5"/>
        <v>0</v>
      </c>
      <c r="P169" s="31"/>
    </row>
    <row r="170" spans="1:16" s="32" customFormat="1" ht="27.6" x14ac:dyDescent="0.2">
      <c r="A170" s="22" t="s">
        <v>184</v>
      </c>
      <c r="B170" s="77">
        <v>503</v>
      </c>
      <c r="C170" s="77">
        <v>361</v>
      </c>
      <c r="D170" s="84">
        <v>200075656</v>
      </c>
      <c r="E170" s="77">
        <v>17361</v>
      </c>
      <c r="F170" s="79" t="s">
        <v>466</v>
      </c>
      <c r="G170" s="80" t="s">
        <v>732</v>
      </c>
      <c r="H170" s="81" t="s">
        <v>320</v>
      </c>
      <c r="I170" s="82">
        <v>64</v>
      </c>
      <c r="J170" s="83">
        <v>1</v>
      </c>
      <c r="K170" s="27"/>
      <c r="L170" s="27"/>
      <c r="M170" s="28">
        <v>0</v>
      </c>
      <c r="N170" s="29">
        <f t="shared" si="4"/>
        <v>0</v>
      </c>
      <c r="O170" s="30">
        <f t="shared" si="5"/>
        <v>0</v>
      </c>
      <c r="P170" s="31"/>
    </row>
    <row r="171" spans="1:16" s="32" customFormat="1" ht="27.6" x14ac:dyDescent="0.2">
      <c r="A171" s="22" t="s">
        <v>185</v>
      </c>
      <c r="B171" s="77">
        <v>503</v>
      </c>
      <c r="C171" s="77">
        <v>361</v>
      </c>
      <c r="D171" s="84">
        <v>200075508</v>
      </c>
      <c r="E171" s="77">
        <v>17362</v>
      </c>
      <c r="F171" s="79" t="s">
        <v>467</v>
      </c>
      <c r="G171" s="80" t="s">
        <v>733</v>
      </c>
      <c r="H171" s="81" t="s">
        <v>320</v>
      </c>
      <c r="I171" s="82">
        <v>64</v>
      </c>
      <c r="J171" s="83">
        <v>1</v>
      </c>
      <c r="K171" s="27"/>
      <c r="L171" s="27"/>
      <c r="M171" s="28">
        <v>0</v>
      </c>
      <c r="N171" s="29">
        <f t="shared" si="4"/>
        <v>0</v>
      </c>
      <c r="O171" s="30">
        <f t="shared" si="5"/>
        <v>0</v>
      </c>
      <c r="P171" s="31"/>
    </row>
    <row r="172" spans="1:16" s="32" customFormat="1" ht="27.6" x14ac:dyDescent="0.2">
      <c r="A172" s="22" t="s">
        <v>186</v>
      </c>
      <c r="B172" s="77">
        <v>503</v>
      </c>
      <c r="C172" s="77">
        <v>361</v>
      </c>
      <c r="D172" s="84">
        <v>200075509</v>
      </c>
      <c r="E172" s="77">
        <v>17363</v>
      </c>
      <c r="F172" s="79" t="s">
        <v>468</v>
      </c>
      <c r="G172" s="80" t="s">
        <v>734</v>
      </c>
      <c r="H172" s="81" t="s">
        <v>320</v>
      </c>
      <c r="I172" s="82">
        <v>64</v>
      </c>
      <c r="J172" s="83">
        <v>1</v>
      </c>
      <c r="K172" s="27"/>
      <c r="L172" s="27"/>
      <c r="M172" s="28">
        <v>0</v>
      </c>
      <c r="N172" s="29">
        <f t="shared" si="4"/>
        <v>0</v>
      </c>
      <c r="O172" s="30">
        <f t="shared" si="5"/>
        <v>0</v>
      </c>
      <c r="P172" s="31"/>
    </row>
    <row r="173" spans="1:16" s="32" customFormat="1" ht="27.6" x14ac:dyDescent="0.2">
      <c r="A173" s="22" t="s">
        <v>187</v>
      </c>
      <c r="B173" s="77">
        <v>503</v>
      </c>
      <c r="C173" s="77">
        <v>361</v>
      </c>
      <c r="D173" s="84">
        <v>200075510</v>
      </c>
      <c r="E173" s="77">
        <v>17364</v>
      </c>
      <c r="F173" s="79" t="s">
        <v>469</v>
      </c>
      <c r="G173" s="80" t="s">
        <v>735</v>
      </c>
      <c r="H173" s="81" t="s">
        <v>320</v>
      </c>
      <c r="I173" s="82">
        <v>64</v>
      </c>
      <c r="J173" s="83">
        <v>1</v>
      </c>
      <c r="K173" s="27"/>
      <c r="L173" s="27"/>
      <c r="M173" s="28">
        <v>0</v>
      </c>
      <c r="N173" s="29">
        <f t="shared" si="4"/>
        <v>0</v>
      </c>
      <c r="O173" s="30">
        <f t="shared" si="5"/>
        <v>0</v>
      </c>
      <c r="P173" s="31"/>
    </row>
    <row r="174" spans="1:16" s="32" customFormat="1" ht="27.6" x14ac:dyDescent="0.2">
      <c r="A174" s="22" t="s">
        <v>188</v>
      </c>
      <c r="B174" s="77">
        <v>503</v>
      </c>
      <c r="C174" s="77">
        <v>361</v>
      </c>
      <c r="D174" s="84">
        <v>200075550</v>
      </c>
      <c r="E174" s="77">
        <v>17365</v>
      </c>
      <c r="F174" s="79" t="s">
        <v>470</v>
      </c>
      <c r="G174" s="80" t="s">
        <v>736</v>
      </c>
      <c r="H174" s="81" t="s">
        <v>320</v>
      </c>
      <c r="I174" s="82">
        <v>64</v>
      </c>
      <c r="J174" s="83">
        <v>1</v>
      </c>
      <c r="K174" s="27"/>
      <c r="L174" s="27"/>
      <c r="M174" s="28">
        <v>0</v>
      </c>
      <c r="N174" s="29">
        <f t="shared" si="4"/>
        <v>0</v>
      </c>
      <c r="O174" s="30">
        <f t="shared" si="5"/>
        <v>0</v>
      </c>
      <c r="P174" s="31"/>
    </row>
    <row r="175" spans="1:16" s="32" customFormat="1" ht="27.6" x14ac:dyDescent="0.2">
      <c r="A175" s="22" t="s">
        <v>189</v>
      </c>
      <c r="B175" s="77">
        <v>503</v>
      </c>
      <c r="C175" s="77">
        <v>361</v>
      </c>
      <c r="D175" s="84">
        <v>200075482</v>
      </c>
      <c r="E175" s="77">
        <v>17366</v>
      </c>
      <c r="F175" s="79" t="s">
        <v>471</v>
      </c>
      <c r="G175" s="80" t="s">
        <v>737</v>
      </c>
      <c r="H175" s="81" t="s">
        <v>320</v>
      </c>
      <c r="I175" s="82">
        <v>64</v>
      </c>
      <c r="J175" s="83">
        <v>2</v>
      </c>
      <c r="K175" s="27"/>
      <c r="L175" s="27"/>
      <c r="M175" s="28">
        <v>0</v>
      </c>
      <c r="N175" s="29">
        <f t="shared" si="4"/>
        <v>0</v>
      </c>
      <c r="O175" s="30">
        <f t="shared" si="5"/>
        <v>0</v>
      </c>
      <c r="P175" s="31"/>
    </row>
    <row r="176" spans="1:16" s="32" customFormat="1" ht="27.6" x14ac:dyDescent="0.2">
      <c r="A176" s="22" t="s">
        <v>190</v>
      </c>
      <c r="B176" s="77">
        <v>503</v>
      </c>
      <c r="C176" s="77">
        <v>361</v>
      </c>
      <c r="D176" s="78">
        <v>200075484</v>
      </c>
      <c r="E176" s="77">
        <v>17367</v>
      </c>
      <c r="F176" s="79" t="s">
        <v>472</v>
      </c>
      <c r="G176" s="80" t="s">
        <v>738</v>
      </c>
      <c r="H176" s="81" t="s">
        <v>320</v>
      </c>
      <c r="I176" s="82">
        <v>64</v>
      </c>
      <c r="J176" s="83">
        <v>1</v>
      </c>
      <c r="K176" s="27"/>
      <c r="L176" s="27"/>
      <c r="M176" s="28">
        <v>0</v>
      </c>
      <c r="N176" s="29">
        <f t="shared" si="4"/>
        <v>0</v>
      </c>
      <c r="O176" s="30">
        <f t="shared" si="5"/>
        <v>0</v>
      </c>
      <c r="P176" s="31"/>
    </row>
    <row r="177" spans="1:16" s="32" customFormat="1" ht="41.4" x14ac:dyDescent="0.2">
      <c r="A177" s="22" t="s">
        <v>191</v>
      </c>
      <c r="B177" s="77">
        <v>503</v>
      </c>
      <c r="C177" s="77">
        <v>361</v>
      </c>
      <c r="D177" s="84">
        <v>200075483</v>
      </c>
      <c r="E177" s="77">
        <v>17368</v>
      </c>
      <c r="F177" s="79" t="s">
        <v>473</v>
      </c>
      <c r="G177" s="80" t="s">
        <v>739</v>
      </c>
      <c r="H177" s="81" t="s">
        <v>320</v>
      </c>
      <c r="I177" s="82">
        <v>64</v>
      </c>
      <c r="J177" s="83">
        <v>1</v>
      </c>
      <c r="K177" s="27"/>
      <c r="L177" s="27"/>
      <c r="M177" s="28">
        <v>0</v>
      </c>
      <c r="N177" s="29">
        <f t="shared" si="4"/>
        <v>0</v>
      </c>
      <c r="O177" s="30">
        <f t="shared" si="5"/>
        <v>0</v>
      </c>
      <c r="P177" s="31"/>
    </row>
    <row r="178" spans="1:16" s="32" customFormat="1" ht="27.6" x14ac:dyDescent="0.2">
      <c r="A178" s="22" t="s">
        <v>192</v>
      </c>
      <c r="B178" s="77">
        <v>503</v>
      </c>
      <c r="C178" s="77">
        <v>361</v>
      </c>
      <c r="D178" s="84">
        <v>200075485</v>
      </c>
      <c r="E178" s="77">
        <v>17369</v>
      </c>
      <c r="F178" s="79" t="s">
        <v>474</v>
      </c>
      <c r="G178" s="80" t="s">
        <v>740</v>
      </c>
      <c r="H178" s="81" t="s">
        <v>320</v>
      </c>
      <c r="I178" s="82">
        <v>64</v>
      </c>
      <c r="J178" s="83">
        <v>1</v>
      </c>
      <c r="K178" s="27"/>
      <c r="L178" s="27"/>
      <c r="M178" s="28">
        <v>0</v>
      </c>
      <c r="N178" s="29">
        <f t="shared" si="4"/>
        <v>0</v>
      </c>
      <c r="O178" s="30">
        <f t="shared" si="5"/>
        <v>0</v>
      </c>
      <c r="P178" s="31"/>
    </row>
    <row r="179" spans="1:16" s="32" customFormat="1" ht="27.6" x14ac:dyDescent="0.2">
      <c r="A179" s="22" t="s">
        <v>193</v>
      </c>
      <c r="B179" s="77">
        <v>503</v>
      </c>
      <c r="C179" s="77">
        <v>361</v>
      </c>
      <c r="D179" s="84">
        <v>200075534</v>
      </c>
      <c r="E179" s="77">
        <v>17370</v>
      </c>
      <c r="F179" s="79" t="s">
        <v>475</v>
      </c>
      <c r="G179" s="80" t="s">
        <v>741</v>
      </c>
      <c r="H179" s="81" t="s">
        <v>320</v>
      </c>
      <c r="I179" s="82">
        <v>64</v>
      </c>
      <c r="J179" s="83">
        <v>1</v>
      </c>
      <c r="K179" s="27"/>
      <c r="L179" s="27"/>
      <c r="M179" s="28">
        <v>0</v>
      </c>
      <c r="N179" s="29">
        <f t="shared" si="4"/>
        <v>0</v>
      </c>
      <c r="O179" s="30">
        <f t="shared" si="5"/>
        <v>0</v>
      </c>
      <c r="P179" s="31"/>
    </row>
    <row r="180" spans="1:16" s="32" customFormat="1" ht="27.6" x14ac:dyDescent="0.2">
      <c r="A180" s="22" t="s">
        <v>194</v>
      </c>
      <c r="B180" s="77">
        <v>503</v>
      </c>
      <c r="C180" s="77">
        <v>361</v>
      </c>
      <c r="D180" s="84">
        <v>200075670</v>
      </c>
      <c r="E180" s="77">
        <v>17371</v>
      </c>
      <c r="F180" s="79" t="s">
        <v>476</v>
      </c>
      <c r="G180" s="80" t="s">
        <v>742</v>
      </c>
      <c r="H180" s="81" t="s">
        <v>320</v>
      </c>
      <c r="I180" s="82">
        <v>64</v>
      </c>
      <c r="J180" s="83">
        <v>1</v>
      </c>
      <c r="K180" s="27"/>
      <c r="L180" s="27"/>
      <c r="M180" s="28">
        <v>0</v>
      </c>
      <c r="N180" s="29">
        <f t="shared" si="4"/>
        <v>0</v>
      </c>
      <c r="O180" s="30">
        <f t="shared" si="5"/>
        <v>0</v>
      </c>
      <c r="P180" s="31"/>
    </row>
    <row r="181" spans="1:16" s="32" customFormat="1" ht="27.6" x14ac:dyDescent="0.2">
      <c r="A181" s="22" t="s">
        <v>195</v>
      </c>
      <c r="B181" s="77">
        <v>503</v>
      </c>
      <c r="C181" s="77">
        <v>361</v>
      </c>
      <c r="D181" s="84">
        <v>200075542</v>
      </c>
      <c r="E181" s="77">
        <v>17372</v>
      </c>
      <c r="F181" s="79" t="s">
        <v>477</v>
      </c>
      <c r="G181" s="80" t="s">
        <v>743</v>
      </c>
      <c r="H181" s="81" t="s">
        <v>320</v>
      </c>
      <c r="I181" s="82">
        <v>64</v>
      </c>
      <c r="J181" s="83">
        <v>1</v>
      </c>
      <c r="K181" s="27"/>
      <c r="L181" s="27"/>
      <c r="M181" s="28">
        <v>0</v>
      </c>
      <c r="N181" s="29">
        <f t="shared" si="4"/>
        <v>0</v>
      </c>
      <c r="O181" s="30">
        <f t="shared" si="5"/>
        <v>0</v>
      </c>
      <c r="P181" s="31"/>
    </row>
    <row r="182" spans="1:16" s="32" customFormat="1" ht="27.6" x14ac:dyDescent="0.2">
      <c r="A182" s="22" t="s">
        <v>196</v>
      </c>
      <c r="B182" s="77">
        <v>503</v>
      </c>
      <c r="C182" s="77">
        <v>361</v>
      </c>
      <c r="D182" s="84">
        <v>200075515</v>
      </c>
      <c r="E182" s="77">
        <v>17373</v>
      </c>
      <c r="F182" s="79" t="s">
        <v>478</v>
      </c>
      <c r="G182" s="80" t="s">
        <v>744</v>
      </c>
      <c r="H182" s="81" t="s">
        <v>320</v>
      </c>
      <c r="I182" s="82">
        <v>64</v>
      </c>
      <c r="J182" s="83">
        <v>1</v>
      </c>
      <c r="K182" s="27"/>
      <c r="L182" s="27"/>
      <c r="M182" s="28">
        <v>0</v>
      </c>
      <c r="N182" s="29">
        <f t="shared" si="4"/>
        <v>0</v>
      </c>
      <c r="O182" s="30">
        <f t="shared" si="5"/>
        <v>0</v>
      </c>
      <c r="P182" s="31"/>
    </row>
    <row r="183" spans="1:16" s="32" customFormat="1" ht="41.4" x14ac:dyDescent="0.2">
      <c r="A183" s="22" t="s">
        <v>197</v>
      </c>
      <c r="B183" s="77">
        <v>503</v>
      </c>
      <c r="C183" s="77">
        <v>361</v>
      </c>
      <c r="D183" s="84">
        <v>200075514</v>
      </c>
      <c r="E183" s="77">
        <v>17374</v>
      </c>
      <c r="F183" s="79" t="s">
        <v>479</v>
      </c>
      <c r="G183" s="80" t="s">
        <v>745</v>
      </c>
      <c r="H183" s="81" t="s">
        <v>320</v>
      </c>
      <c r="I183" s="82">
        <v>64</v>
      </c>
      <c r="J183" s="83">
        <v>4</v>
      </c>
      <c r="K183" s="27"/>
      <c r="L183" s="27"/>
      <c r="M183" s="28">
        <v>0</v>
      </c>
      <c r="N183" s="29">
        <f t="shared" si="4"/>
        <v>0</v>
      </c>
      <c r="O183" s="30">
        <f t="shared" si="5"/>
        <v>0</v>
      </c>
      <c r="P183" s="31"/>
    </row>
    <row r="184" spans="1:16" s="32" customFormat="1" ht="27.6" x14ac:dyDescent="0.2">
      <c r="A184" s="22" t="s">
        <v>198</v>
      </c>
      <c r="B184" s="77">
        <v>503</v>
      </c>
      <c r="C184" s="77">
        <v>361</v>
      </c>
      <c r="D184" s="84">
        <v>200075513</v>
      </c>
      <c r="E184" s="77">
        <v>17375</v>
      </c>
      <c r="F184" s="79" t="s">
        <v>480</v>
      </c>
      <c r="G184" s="80" t="s">
        <v>746</v>
      </c>
      <c r="H184" s="81" t="s">
        <v>320</v>
      </c>
      <c r="I184" s="82">
        <v>64</v>
      </c>
      <c r="J184" s="83">
        <v>1</v>
      </c>
      <c r="K184" s="27"/>
      <c r="L184" s="27"/>
      <c r="M184" s="28">
        <v>0</v>
      </c>
      <c r="N184" s="29">
        <f t="shared" si="4"/>
        <v>0</v>
      </c>
      <c r="O184" s="30">
        <f t="shared" si="5"/>
        <v>0</v>
      </c>
      <c r="P184" s="31"/>
    </row>
    <row r="185" spans="1:16" s="32" customFormat="1" ht="27.6" x14ac:dyDescent="0.2">
      <c r="A185" s="22" t="s">
        <v>199</v>
      </c>
      <c r="B185" s="77">
        <v>503</v>
      </c>
      <c r="C185" s="77">
        <v>361</v>
      </c>
      <c r="D185" s="84">
        <v>200075037</v>
      </c>
      <c r="E185" s="77">
        <v>17376</v>
      </c>
      <c r="F185" s="79" t="s">
        <v>481</v>
      </c>
      <c r="G185" s="80" t="s">
        <v>747</v>
      </c>
      <c r="H185" s="81" t="s">
        <v>320</v>
      </c>
      <c r="I185" s="82">
        <v>64</v>
      </c>
      <c r="J185" s="83">
        <v>1</v>
      </c>
      <c r="K185" s="27"/>
      <c r="L185" s="27"/>
      <c r="M185" s="28">
        <v>0</v>
      </c>
      <c r="N185" s="29">
        <f t="shared" si="4"/>
        <v>0</v>
      </c>
      <c r="O185" s="30">
        <f t="shared" si="5"/>
        <v>0</v>
      </c>
      <c r="P185" s="31"/>
    </row>
    <row r="186" spans="1:16" s="32" customFormat="1" ht="27.6" x14ac:dyDescent="0.2">
      <c r="A186" s="22" t="s">
        <v>200</v>
      </c>
      <c r="B186" s="77">
        <v>503</v>
      </c>
      <c r="C186" s="77">
        <v>361</v>
      </c>
      <c r="D186" s="84">
        <v>200075511</v>
      </c>
      <c r="E186" s="77">
        <v>17377</v>
      </c>
      <c r="F186" s="79" t="s">
        <v>326</v>
      </c>
      <c r="G186" s="80" t="s">
        <v>748</v>
      </c>
      <c r="H186" s="81" t="s">
        <v>320</v>
      </c>
      <c r="I186" s="82">
        <v>64</v>
      </c>
      <c r="J186" s="83">
        <v>1</v>
      </c>
      <c r="K186" s="27"/>
      <c r="L186" s="27"/>
      <c r="M186" s="28">
        <v>0</v>
      </c>
      <c r="N186" s="29">
        <f t="shared" si="4"/>
        <v>0</v>
      </c>
      <c r="O186" s="30">
        <f t="shared" si="5"/>
        <v>0</v>
      </c>
      <c r="P186" s="31"/>
    </row>
    <row r="187" spans="1:16" s="32" customFormat="1" ht="41.4" x14ac:dyDescent="0.2">
      <c r="A187" s="22" t="s">
        <v>201</v>
      </c>
      <c r="B187" s="77">
        <v>503</v>
      </c>
      <c r="C187" s="77">
        <v>361</v>
      </c>
      <c r="D187" s="84">
        <v>200075512</v>
      </c>
      <c r="E187" s="77">
        <v>17378</v>
      </c>
      <c r="F187" s="79" t="s">
        <v>327</v>
      </c>
      <c r="G187" s="80" t="s">
        <v>749</v>
      </c>
      <c r="H187" s="81" t="s">
        <v>320</v>
      </c>
      <c r="I187" s="82">
        <v>64</v>
      </c>
      <c r="J187" s="83">
        <v>1</v>
      </c>
      <c r="K187" s="27"/>
      <c r="L187" s="27"/>
      <c r="M187" s="28">
        <v>0</v>
      </c>
      <c r="N187" s="29">
        <f t="shared" si="4"/>
        <v>0</v>
      </c>
      <c r="O187" s="30">
        <f t="shared" si="5"/>
        <v>0</v>
      </c>
      <c r="P187" s="31"/>
    </row>
    <row r="188" spans="1:16" s="32" customFormat="1" ht="27.6" x14ac:dyDescent="0.2">
      <c r="A188" s="22" t="s">
        <v>202</v>
      </c>
      <c r="B188" s="77">
        <v>503</v>
      </c>
      <c r="C188" s="77">
        <v>361</v>
      </c>
      <c r="D188" s="84">
        <v>200076292</v>
      </c>
      <c r="E188" s="77">
        <v>17379</v>
      </c>
      <c r="F188" s="79" t="s">
        <v>875</v>
      </c>
      <c r="G188" s="80" t="s">
        <v>750</v>
      </c>
      <c r="H188" s="81" t="s">
        <v>320</v>
      </c>
      <c r="I188" s="82">
        <v>64</v>
      </c>
      <c r="J188" s="83">
        <v>1</v>
      </c>
      <c r="K188" s="27"/>
      <c r="L188" s="27"/>
      <c r="M188" s="28">
        <v>0</v>
      </c>
      <c r="N188" s="29">
        <f t="shared" si="4"/>
        <v>0</v>
      </c>
      <c r="O188" s="30">
        <f t="shared" si="5"/>
        <v>0</v>
      </c>
      <c r="P188" s="31"/>
    </row>
    <row r="189" spans="1:16" s="32" customFormat="1" ht="27.6" x14ac:dyDescent="0.2">
      <c r="A189" s="22" t="s">
        <v>203</v>
      </c>
      <c r="B189" s="77">
        <v>503</v>
      </c>
      <c r="C189" s="77">
        <v>361</v>
      </c>
      <c r="D189" s="84">
        <v>200075594</v>
      </c>
      <c r="E189" s="77">
        <v>17380</v>
      </c>
      <c r="F189" s="79" t="s">
        <v>328</v>
      </c>
      <c r="G189" s="80" t="s">
        <v>751</v>
      </c>
      <c r="H189" s="81" t="s">
        <v>320</v>
      </c>
      <c r="I189" s="82">
        <v>64</v>
      </c>
      <c r="J189" s="83">
        <v>1</v>
      </c>
      <c r="K189" s="27"/>
      <c r="L189" s="27"/>
      <c r="M189" s="28">
        <v>0</v>
      </c>
      <c r="N189" s="29">
        <f t="shared" si="4"/>
        <v>0</v>
      </c>
      <c r="O189" s="30">
        <f t="shared" si="5"/>
        <v>0</v>
      </c>
      <c r="P189" s="31"/>
    </row>
    <row r="190" spans="1:16" s="32" customFormat="1" ht="27.6" x14ac:dyDescent="0.2">
      <c r="A190" s="22" t="s">
        <v>204</v>
      </c>
      <c r="B190" s="77">
        <v>503</v>
      </c>
      <c r="C190" s="77">
        <v>361</v>
      </c>
      <c r="D190" s="84">
        <v>200075604</v>
      </c>
      <c r="E190" s="77">
        <v>17381</v>
      </c>
      <c r="F190" s="79" t="s">
        <v>329</v>
      </c>
      <c r="G190" s="80" t="s">
        <v>752</v>
      </c>
      <c r="H190" s="81" t="s">
        <v>320</v>
      </c>
      <c r="I190" s="82">
        <v>64</v>
      </c>
      <c r="J190" s="83">
        <v>1</v>
      </c>
      <c r="K190" s="27"/>
      <c r="L190" s="27"/>
      <c r="M190" s="28">
        <v>0</v>
      </c>
      <c r="N190" s="29">
        <f t="shared" si="4"/>
        <v>0</v>
      </c>
      <c r="O190" s="30">
        <f t="shared" si="5"/>
        <v>0</v>
      </c>
      <c r="P190" s="31"/>
    </row>
    <row r="191" spans="1:16" s="32" customFormat="1" ht="27.6" x14ac:dyDescent="0.2">
      <c r="A191" s="22" t="s">
        <v>205</v>
      </c>
      <c r="B191" s="77">
        <v>503</v>
      </c>
      <c r="C191" s="77">
        <v>361</v>
      </c>
      <c r="D191" s="84">
        <v>200071011</v>
      </c>
      <c r="E191" s="77">
        <v>17382</v>
      </c>
      <c r="F191" s="79" t="s">
        <v>876</v>
      </c>
      <c r="G191" s="80" t="s">
        <v>753</v>
      </c>
      <c r="H191" s="81" t="s">
        <v>320</v>
      </c>
      <c r="I191" s="82">
        <v>6</v>
      </c>
      <c r="J191" s="83">
        <v>1</v>
      </c>
      <c r="K191" s="27"/>
      <c r="L191" s="27"/>
      <c r="M191" s="28">
        <v>0</v>
      </c>
      <c r="N191" s="29">
        <f t="shared" si="4"/>
        <v>0</v>
      </c>
      <c r="O191" s="30">
        <f t="shared" si="5"/>
        <v>0</v>
      </c>
      <c r="P191" s="31"/>
    </row>
    <row r="192" spans="1:16" s="32" customFormat="1" ht="41.4" x14ac:dyDescent="0.2">
      <c r="A192" s="22" t="s">
        <v>206</v>
      </c>
      <c r="B192" s="77">
        <v>503</v>
      </c>
      <c r="C192" s="77">
        <v>361</v>
      </c>
      <c r="D192" s="84">
        <v>200075041</v>
      </c>
      <c r="E192" s="77">
        <v>17383</v>
      </c>
      <c r="F192" s="79" t="s">
        <v>335</v>
      </c>
      <c r="G192" s="80" t="s">
        <v>754</v>
      </c>
      <c r="H192" s="81" t="s">
        <v>320</v>
      </c>
      <c r="I192" s="82">
        <v>64</v>
      </c>
      <c r="J192" s="83">
        <v>1</v>
      </c>
      <c r="K192" s="27"/>
      <c r="L192" s="27"/>
      <c r="M192" s="28">
        <v>0</v>
      </c>
      <c r="N192" s="29">
        <f t="shared" si="4"/>
        <v>0</v>
      </c>
      <c r="O192" s="30">
        <f t="shared" si="5"/>
        <v>0</v>
      </c>
      <c r="P192" s="31"/>
    </row>
    <row r="193" spans="1:16" s="32" customFormat="1" ht="41.4" x14ac:dyDescent="0.2">
      <c r="A193" s="22" t="s">
        <v>207</v>
      </c>
      <c r="B193" s="77">
        <v>503</v>
      </c>
      <c r="C193" s="77">
        <v>361</v>
      </c>
      <c r="D193" s="84">
        <v>200075034</v>
      </c>
      <c r="E193" s="77">
        <v>17384</v>
      </c>
      <c r="F193" s="79" t="s">
        <v>336</v>
      </c>
      <c r="G193" s="80" t="s">
        <v>755</v>
      </c>
      <c r="H193" s="81" t="s">
        <v>320</v>
      </c>
      <c r="I193" s="82">
        <v>64</v>
      </c>
      <c r="J193" s="83">
        <v>1</v>
      </c>
      <c r="K193" s="27"/>
      <c r="L193" s="27"/>
      <c r="M193" s="28">
        <v>0</v>
      </c>
      <c r="N193" s="29">
        <f t="shared" si="4"/>
        <v>0</v>
      </c>
      <c r="O193" s="30">
        <f t="shared" si="5"/>
        <v>0</v>
      </c>
      <c r="P193" s="31"/>
    </row>
    <row r="194" spans="1:16" s="32" customFormat="1" ht="27.6" x14ac:dyDescent="0.2">
      <c r="A194" s="22" t="s">
        <v>208</v>
      </c>
      <c r="B194" s="77">
        <v>503</v>
      </c>
      <c r="C194" s="77">
        <v>361</v>
      </c>
      <c r="D194" s="84">
        <v>200076346</v>
      </c>
      <c r="E194" s="77">
        <v>17385</v>
      </c>
      <c r="F194" s="79" t="s">
        <v>877</v>
      </c>
      <c r="G194" s="80" t="s">
        <v>756</v>
      </c>
      <c r="H194" s="81" t="s">
        <v>320</v>
      </c>
      <c r="I194" s="82">
        <v>64</v>
      </c>
      <c r="J194" s="83">
        <v>1</v>
      </c>
      <c r="K194" s="27"/>
      <c r="L194" s="27"/>
      <c r="M194" s="28">
        <v>0</v>
      </c>
      <c r="N194" s="29">
        <f t="shared" si="4"/>
        <v>0</v>
      </c>
      <c r="O194" s="30">
        <f t="shared" si="5"/>
        <v>0</v>
      </c>
      <c r="P194" s="31"/>
    </row>
    <row r="195" spans="1:16" s="32" customFormat="1" ht="27.6" x14ac:dyDescent="0.2">
      <c r="A195" s="22" t="s">
        <v>209</v>
      </c>
      <c r="B195" s="77">
        <v>503</v>
      </c>
      <c r="C195" s="77">
        <v>361</v>
      </c>
      <c r="D195" s="84">
        <v>100065728</v>
      </c>
      <c r="E195" s="77">
        <v>17386</v>
      </c>
      <c r="F195" s="79" t="s">
        <v>482</v>
      </c>
      <c r="G195" s="80" t="s">
        <v>757</v>
      </c>
      <c r="H195" s="81" t="s">
        <v>320</v>
      </c>
      <c r="I195" s="82">
        <v>64</v>
      </c>
      <c r="J195" s="83">
        <v>1</v>
      </c>
      <c r="K195" s="27"/>
      <c r="L195" s="27"/>
      <c r="M195" s="28">
        <v>0</v>
      </c>
      <c r="N195" s="29">
        <f t="shared" si="4"/>
        <v>0</v>
      </c>
      <c r="O195" s="30">
        <f t="shared" si="5"/>
        <v>0</v>
      </c>
      <c r="P195" s="31"/>
    </row>
    <row r="196" spans="1:16" s="32" customFormat="1" ht="41.4" x14ac:dyDescent="0.2">
      <c r="A196" s="22" t="s">
        <v>210</v>
      </c>
      <c r="B196" s="77">
        <v>503</v>
      </c>
      <c r="C196" s="77">
        <v>361</v>
      </c>
      <c r="D196" s="84">
        <v>200075668</v>
      </c>
      <c r="E196" s="77">
        <v>17387</v>
      </c>
      <c r="F196" s="79" t="s">
        <v>483</v>
      </c>
      <c r="G196" s="80" t="s">
        <v>758</v>
      </c>
      <c r="H196" s="81" t="s">
        <v>320</v>
      </c>
      <c r="I196" s="82">
        <v>64</v>
      </c>
      <c r="J196" s="83">
        <v>1</v>
      </c>
      <c r="K196" s="27"/>
      <c r="L196" s="27"/>
      <c r="M196" s="28">
        <v>0</v>
      </c>
      <c r="N196" s="29">
        <f t="shared" si="4"/>
        <v>0</v>
      </c>
      <c r="O196" s="30">
        <f t="shared" si="5"/>
        <v>0</v>
      </c>
      <c r="P196" s="31"/>
    </row>
    <row r="197" spans="1:16" s="32" customFormat="1" ht="27.6" x14ac:dyDescent="0.2">
      <c r="A197" s="22" t="s">
        <v>211</v>
      </c>
      <c r="B197" s="77">
        <v>503</v>
      </c>
      <c r="C197" s="77">
        <v>361</v>
      </c>
      <c r="D197" s="84">
        <v>200075611</v>
      </c>
      <c r="E197" s="77">
        <v>17388</v>
      </c>
      <c r="F197" s="79" t="s">
        <v>484</v>
      </c>
      <c r="G197" s="80" t="s">
        <v>759</v>
      </c>
      <c r="H197" s="81" t="s">
        <v>320</v>
      </c>
      <c r="I197" s="82">
        <v>64</v>
      </c>
      <c r="J197" s="83">
        <v>3</v>
      </c>
      <c r="K197" s="27"/>
      <c r="L197" s="27"/>
      <c r="M197" s="28">
        <v>0</v>
      </c>
      <c r="N197" s="29">
        <f t="shared" ref="N197:N260" si="6">M197*1.2</f>
        <v>0</v>
      </c>
      <c r="O197" s="30">
        <f t="shared" ref="O197:O260" si="7">$J197*M197</f>
        <v>0</v>
      </c>
      <c r="P197" s="31"/>
    </row>
    <row r="198" spans="1:16" s="32" customFormat="1" ht="41.4" x14ac:dyDescent="0.2">
      <c r="A198" s="22" t="s">
        <v>212</v>
      </c>
      <c r="B198" s="77">
        <v>503</v>
      </c>
      <c r="C198" s="77">
        <v>361</v>
      </c>
      <c r="D198" s="84">
        <v>200075128</v>
      </c>
      <c r="E198" s="77">
        <v>17389</v>
      </c>
      <c r="F198" s="79" t="s">
        <v>485</v>
      </c>
      <c r="G198" s="80" t="s">
        <v>760</v>
      </c>
      <c r="H198" s="81" t="s">
        <v>320</v>
      </c>
      <c r="I198" s="82">
        <v>64</v>
      </c>
      <c r="J198" s="83">
        <v>4</v>
      </c>
      <c r="K198" s="27"/>
      <c r="L198" s="27"/>
      <c r="M198" s="28">
        <v>0</v>
      </c>
      <c r="N198" s="29">
        <f t="shared" si="6"/>
        <v>0</v>
      </c>
      <c r="O198" s="30">
        <f t="shared" si="7"/>
        <v>0</v>
      </c>
      <c r="P198" s="31"/>
    </row>
    <row r="199" spans="1:16" s="32" customFormat="1" ht="27.6" x14ac:dyDescent="0.2">
      <c r="A199" s="22" t="s">
        <v>213</v>
      </c>
      <c r="B199" s="77">
        <v>503</v>
      </c>
      <c r="C199" s="77">
        <v>361</v>
      </c>
      <c r="D199" s="84">
        <v>200075117</v>
      </c>
      <c r="E199" s="77">
        <v>17390</v>
      </c>
      <c r="F199" s="79" t="s">
        <v>486</v>
      </c>
      <c r="G199" s="80" t="s">
        <v>761</v>
      </c>
      <c r="H199" s="81" t="s">
        <v>320</v>
      </c>
      <c r="I199" s="82">
        <v>64</v>
      </c>
      <c r="J199" s="83">
        <v>6</v>
      </c>
      <c r="K199" s="27"/>
      <c r="L199" s="27"/>
      <c r="M199" s="28">
        <v>0</v>
      </c>
      <c r="N199" s="29">
        <f t="shared" si="6"/>
        <v>0</v>
      </c>
      <c r="O199" s="30">
        <f t="shared" si="7"/>
        <v>0</v>
      </c>
      <c r="P199" s="31"/>
    </row>
    <row r="200" spans="1:16" s="32" customFormat="1" ht="41.4" x14ac:dyDescent="0.2">
      <c r="A200" s="22" t="s">
        <v>214</v>
      </c>
      <c r="B200" s="77">
        <v>503</v>
      </c>
      <c r="C200" s="77">
        <v>361</v>
      </c>
      <c r="D200" s="84">
        <v>200075639</v>
      </c>
      <c r="E200" s="77">
        <v>17391</v>
      </c>
      <c r="F200" s="79" t="s">
        <v>487</v>
      </c>
      <c r="G200" s="80" t="s">
        <v>762</v>
      </c>
      <c r="H200" s="81" t="s">
        <v>320</v>
      </c>
      <c r="I200" s="82">
        <v>6</v>
      </c>
      <c r="J200" s="83">
        <v>1</v>
      </c>
      <c r="K200" s="27"/>
      <c r="L200" s="27"/>
      <c r="M200" s="28">
        <v>0</v>
      </c>
      <c r="N200" s="29">
        <f t="shared" si="6"/>
        <v>0</v>
      </c>
      <c r="O200" s="30">
        <f t="shared" si="7"/>
        <v>0</v>
      </c>
      <c r="P200" s="31"/>
    </row>
    <row r="201" spans="1:16" s="32" customFormat="1" ht="41.4" x14ac:dyDescent="0.2">
      <c r="A201" s="22" t="s">
        <v>215</v>
      </c>
      <c r="B201" s="77">
        <v>503</v>
      </c>
      <c r="C201" s="77">
        <v>361</v>
      </c>
      <c r="D201" s="84">
        <v>200075639</v>
      </c>
      <c r="E201" s="77">
        <v>17392</v>
      </c>
      <c r="F201" s="79" t="s">
        <v>487</v>
      </c>
      <c r="G201" s="80" t="s">
        <v>762</v>
      </c>
      <c r="H201" s="81" t="s">
        <v>320</v>
      </c>
      <c r="I201" s="82">
        <v>64</v>
      </c>
      <c r="J201" s="83">
        <v>2</v>
      </c>
      <c r="K201" s="27"/>
      <c r="L201" s="27"/>
      <c r="M201" s="28">
        <v>0</v>
      </c>
      <c r="N201" s="29">
        <f t="shared" si="6"/>
        <v>0</v>
      </c>
      <c r="O201" s="30">
        <f t="shared" si="7"/>
        <v>0</v>
      </c>
      <c r="P201" s="31"/>
    </row>
    <row r="202" spans="1:16" s="32" customFormat="1" ht="27.6" x14ac:dyDescent="0.2">
      <c r="A202" s="22" t="s">
        <v>216</v>
      </c>
      <c r="B202" s="77">
        <v>503</v>
      </c>
      <c r="C202" s="77">
        <v>361</v>
      </c>
      <c r="D202" s="84">
        <v>200075622</v>
      </c>
      <c r="E202" s="77">
        <v>17393</v>
      </c>
      <c r="F202" s="79" t="s">
        <v>488</v>
      </c>
      <c r="G202" s="80" t="s">
        <v>763</v>
      </c>
      <c r="H202" s="81" t="s">
        <v>320</v>
      </c>
      <c r="I202" s="82">
        <v>64</v>
      </c>
      <c r="J202" s="83">
        <v>2</v>
      </c>
      <c r="K202" s="27"/>
      <c r="L202" s="27"/>
      <c r="M202" s="28">
        <v>0</v>
      </c>
      <c r="N202" s="29">
        <f t="shared" si="6"/>
        <v>0</v>
      </c>
      <c r="O202" s="30">
        <f t="shared" si="7"/>
        <v>0</v>
      </c>
      <c r="P202" s="31"/>
    </row>
    <row r="203" spans="1:16" s="32" customFormat="1" ht="27.6" x14ac:dyDescent="0.2">
      <c r="A203" s="22" t="s">
        <v>217</v>
      </c>
      <c r="B203" s="77">
        <v>503</v>
      </c>
      <c r="C203" s="77">
        <v>361</v>
      </c>
      <c r="D203" s="78">
        <v>100065738</v>
      </c>
      <c r="E203" s="77">
        <v>17394</v>
      </c>
      <c r="F203" s="79" t="s">
        <v>489</v>
      </c>
      <c r="G203" s="80" t="s">
        <v>764</v>
      </c>
      <c r="H203" s="81" t="s">
        <v>320</v>
      </c>
      <c r="I203" s="82">
        <v>64</v>
      </c>
      <c r="J203" s="83">
        <v>1</v>
      </c>
      <c r="K203" s="27"/>
      <c r="L203" s="27"/>
      <c r="M203" s="28">
        <v>0</v>
      </c>
      <c r="N203" s="29">
        <f t="shared" si="6"/>
        <v>0</v>
      </c>
      <c r="O203" s="30">
        <f t="shared" si="7"/>
        <v>0</v>
      </c>
      <c r="P203" s="31"/>
    </row>
    <row r="204" spans="1:16" s="32" customFormat="1" ht="27.6" x14ac:dyDescent="0.2">
      <c r="A204" s="22" t="s">
        <v>218</v>
      </c>
      <c r="B204" s="77">
        <v>503</v>
      </c>
      <c r="C204" s="77">
        <v>361</v>
      </c>
      <c r="D204" s="78">
        <v>100065739</v>
      </c>
      <c r="E204" s="77">
        <v>17395</v>
      </c>
      <c r="F204" s="79" t="s">
        <v>490</v>
      </c>
      <c r="G204" s="80" t="s">
        <v>765</v>
      </c>
      <c r="H204" s="81" t="s">
        <v>320</v>
      </c>
      <c r="I204" s="82">
        <v>64</v>
      </c>
      <c r="J204" s="83">
        <v>1</v>
      </c>
      <c r="K204" s="27"/>
      <c r="L204" s="27"/>
      <c r="M204" s="28">
        <v>0</v>
      </c>
      <c r="N204" s="29">
        <f t="shared" si="6"/>
        <v>0</v>
      </c>
      <c r="O204" s="30">
        <f t="shared" si="7"/>
        <v>0</v>
      </c>
      <c r="P204" s="31"/>
    </row>
    <row r="205" spans="1:16" s="32" customFormat="1" ht="27.6" x14ac:dyDescent="0.2">
      <c r="A205" s="22" t="s">
        <v>219</v>
      </c>
      <c r="B205" s="77">
        <v>503</v>
      </c>
      <c r="C205" s="77">
        <v>361</v>
      </c>
      <c r="D205" s="84">
        <v>200075589</v>
      </c>
      <c r="E205" s="77">
        <v>17396</v>
      </c>
      <c r="F205" s="79" t="s">
        <v>491</v>
      </c>
      <c r="G205" s="80" t="s">
        <v>766</v>
      </c>
      <c r="H205" s="81" t="s">
        <v>320</v>
      </c>
      <c r="I205" s="82">
        <v>64</v>
      </c>
      <c r="J205" s="83">
        <v>10</v>
      </c>
      <c r="K205" s="27"/>
      <c r="L205" s="27"/>
      <c r="M205" s="28">
        <v>0</v>
      </c>
      <c r="N205" s="29">
        <f t="shared" si="6"/>
        <v>0</v>
      </c>
      <c r="O205" s="30">
        <f t="shared" si="7"/>
        <v>0</v>
      </c>
      <c r="P205" s="31"/>
    </row>
    <row r="206" spans="1:16" s="32" customFormat="1" ht="27.6" x14ac:dyDescent="0.2">
      <c r="A206" s="22" t="s">
        <v>220</v>
      </c>
      <c r="B206" s="77">
        <v>503</v>
      </c>
      <c r="C206" s="77">
        <v>361</v>
      </c>
      <c r="D206" s="78">
        <v>200075519</v>
      </c>
      <c r="E206" s="77">
        <v>17397</v>
      </c>
      <c r="F206" s="79" t="s">
        <v>492</v>
      </c>
      <c r="G206" s="80" t="s">
        <v>607</v>
      </c>
      <c r="H206" s="81" t="s">
        <v>320</v>
      </c>
      <c r="I206" s="82">
        <v>73</v>
      </c>
      <c r="J206" s="83">
        <v>3</v>
      </c>
      <c r="K206" s="27"/>
      <c r="L206" s="27"/>
      <c r="M206" s="28">
        <v>0</v>
      </c>
      <c r="N206" s="29">
        <f t="shared" si="6"/>
        <v>0</v>
      </c>
      <c r="O206" s="30">
        <f t="shared" si="7"/>
        <v>0</v>
      </c>
      <c r="P206" s="31"/>
    </row>
    <row r="207" spans="1:16" s="32" customFormat="1" ht="27.6" x14ac:dyDescent="0.2">
      <c r="A207" s="22" t="s">
        <v>221</v>
      </c>
      <c r="B207" s="77">
        <v>503</v>
      </c>
      <c r="C207" s="77">
        <v>361</v>
      </c>
      <c r="D207" s="84">
        <v>200075519</v>
      </c>
      <c r="E207" s="77">
        <v>17398</v>
      </c>
      <c r="F207" s="79" t="s">
        <v>492</v>
      </c>
      <c r="G207" s="80" t="s">
        <v>607</v>
      </c>
      <c r="H207" s="81" t="s">
        <v>320</v>
      </c>
      <c r="I207" s="82">
        <v>64</v>
      </c>
      <c r="J207" s="83">
        <v>1</v>
      </c>
      <c r="K207" s="27"/>
      <c r="L207" s="27"/>
      <c r="M207" s="28">
        <v>0</v>
      </c>
      <c r="N207" s="29">
        <f t="shared" si="6"/>
        <v>0</v>
      </c>
      <c r="O207" s="30">
        <f t="shared" si="7"/>
        <v>0</v>
      </c>
      <c r="P207" s="31"/>
    </row>
    <row r="208" spans="1:16" s="32" customFormat="1" ht="41.4" x14ac:dyDescent="0.2">
      <c r="A208" s="22" t="s">
        <v>222</v>
      </c>
      <c r="B208" s="77">
        <v>503</v>
      </c>
      <c r="C208" s="77">
        <v>361</v>
      </c>
      <c r="D208" s="84">
        <v>200075591</v>
      </c>
      <c r="E208" s="77">
        <v>17399</v>
      </c>
      <c r="F208" s="79" t="s">
        <v>493</v>
      </c>
      <c r="G208" s="80" t="s">
        <v>767</v>
      </c>
      <c r="H208" s="81" t="s">
        <v>320</v>
      </c>
      <c r="I208" s="82">
        <v>64</v>
      </c>
      <c r="J208" s="83">
        <v>1</v>
      </c>
      <c r="K208" s="27"/>
      <c r="L208" s="27"/>
      <c r="M208" s="28">
        <v>0</v>
      </c>
      <c r="N208" s="29">
        <f t="shared" si="6"/>
        <v>0</v>
      </c>
      <c r="O208" s="30">
        <f t="shared" si="7"/>
        <v>0</v>
      </c>
      <c r="P208" s="31"/>
    </row>
    <row r="209" spans="1:16" s="32" customFormat="1" ht="41.4" x14ac:dyDescent="0.2">
      <c r="A209" s="22" t="s">
        <v>223</v>
      </c>
      <c r="B209" s="77">
        <v>503</v>
      </c>
      <c r="C209" s="77">
        <v>361</v>
      </c>
      <c r="D209" s="84">
        <v>200075593</v>
      </c>
      <c r="E209" s="77">
        <v>17400</v>
      </c>
      <c r="F209" s="79" t="s">
        <v>494</v>
      </c>
      <c r="G209" s="80" t="s">
        <v>768</v>
      </c>
      <c r="H209" s="81" t="s">
        <v>320</v>
      </c>
      <c r="I209" s="82">
        <v>64</v>
      </c>
      <c r="J209" s="83">
        <v>1</v>
      </c>
      <c r="K209" s="27"/>
      <c r="L209" s="27"/>
      <c r="M209" s="28">
        <v>0</v>
      </c>
      <c r="N209" s="29">
        <f t="shared" si="6"/>
        <v>0</v>
      </c>
      <c r="O209" s="30">
        <f t="shared" si="7"/>
        <v>0</v>
      </c>
      <c r="P209" s="31"/>
    </row>
    <row r="210" spans="1:16" s="32" customFormat="1" ht="27.6" x14ac:dyDescent="0.2">
      <c r="A210" s="22" t="s">
        <v>224</v>
      </c>
      <c r="B210" s="77">
        <v>503</v>
      </c>
      <c r="C210" s="77">
        <v>361</v>
      </c>
      <c r="D210" s="84">
        <v>200075622</v>
      </c>
      <c r="E210" s="77">
        <v>17401</v>
      </c>
      <c r="F210" s="79" t="s">
        <v>495</v>
      </c>
      <c r="G210" s="80" t="s">
        <v>763</v>
      </c>
      <c r="H210" s="81" t="s">
        <v>320</v>
      </c>
      <c r="I210" s="82">
        <v>64</v>
      </c>
      <c r="J210" s="83">
        <v>2</v>
      </c>
      <c r="K210" s="27"/>
      <c r="L210" s="27"/>
      <c r="M210" s="28">
        <v>0</v>
      </c>
      <c r="N210" s="29">
        <f t="shared" si="6"/>
        <v>0</v>
      </c>
      <c r="O210" s="30">
        <f t="shared" si="7"/>
        <v>0</v>
      </c>
      <c r="P210" s="31"/>
    </row>
    <row r="211" spans="1:16" s="32" customFormat="1" ht="41.4" x14ac:dyDescent="0.2">
      <c r="A211" s="22" t="s">
        <v>225</v>
      </c>
      <c r="B211" s="77">
        <v>503</v>
      </c>
      <c r="C211" s="77">
        <v>361</v>
      </c>
      <c r="D211" s="84">
        <v>200075636</v>
      </c>
      <c r="E211" s="77">
        <v>17402</v>
      </c>
      <c r="F211" s="79" t="s">
        <v>496</v>
      </c>
      <c r="G211" s="80" t="s">
        <v>769</v>
      </c>
      <c r="H211" s="81" t="s">
        <v>320</v>
      </c>
      <c r="I211" s="82">
        <v>64</v>
      </c>
      <c r="J211" s="83">
        <v>4</v>
      </c>
      <c r="K211" s="27"/>
      <c r="L211" s="27"/>
      <c r="M211" s="28">
        <v>0</v>
      </c>
      <c r="N211" s="29">
        <f t="shared" si="6"/>
        <v>0</v>
      </c>
      <c r="O211" s="30">
        <f t="shared" si="7"/>
        <v>0</v>
      </c>
      <c r="P211" s="31"/>
    </row>
    <row r="212" spans="1:16" s="32" customFormat="1" ht="41.4" x14ac:dyDescent="0.2">
      <c r="A212" s="22" t="s">
        <v>226</v>
      </c>
      <c r="B212" s="77">
        <v>503</v>
      </c>
      <c r="C212" s="77">
        <v>361</v>
      </c>
      <c r="D212" s="84">
        <v>200075593</v>
      </c>
      <c r="E212" s="77">
        <v>17403</v>
      </c>
      <c r="F212" s="79" t="s">
        <v>497</v>
      </c>
      <c r="G212" s="80" t="s">
        <v>768</v>
      </c>
      <c r="H212" s="81" t="s">
        <v>320</v>
      </c>
      <c r="I212" s="82">
        <v>64</v>
      </c>
      <c r="J212" s="83">
        <v>1</v>
      </c>
      <c r="K212" s="27"/>
      <c r="L212" s="27"/>
      <c r="M212" s="28">
        <v>0</v>
      </c>
      <c r="N212" s="29">
        <f t="shared" si="6"/>
        <v>0</v>
      </c>
      <c r="O212" s="30">
        <f t="shared" si="7"/>
        <v>0</v>
      </c>
      <c r="P212" s="31"/>
    </row>
    <row r="213" spans="1:16" s="32" customFormat="1" ht="27.6" x14ac:dyDescent="0.2">
      <c r="A213" s="22" t="s">
        <v>227</v>
      </c>
      <c r="B213" s="77">
        <v>503</v>
      </c>
      <c r="C213" s="77">
        <v>361</v>
      </c>
      <c r="D213" s="84">
        <v>200075626</v>
      </c>
      <c r="E213" s="77">
        <v>17404</v>
      </c>
      <c r="F213" s="79" t="s">
        <v>498</v>
      </c>
      <c r="G213" s="80" t="s">
        <v>770</v>
      </c>
      <c r="H213" s="81" t="s">
        <v>320</v>
      </c>
      <c r="I213" s="82">
        <v>64</v>
      </c>
      <c r="J213" s="83">
        <v>2</v>
      </c>
      <c r="K213" s="27"/>
      <c r="L213" s="27"/>
      <c r="M213" s="28">
        <v>0</v>
      </c>
      <c r="N213" s="29">
        <f t="shared" si="6"/>
        <v>0</v>
      </c>
      <c r="O213" s="30">
        <f t="shared" si="7"/>
        <v>0</v>
      </c>
      <c r="P213" s="31"/>
    </row>
    <row r="214" spans="1:16" s="32" customFormat="1" ht="27.6" x14ac:dyDescent="0.2">
      <c r="A214" s="22" t="s">
        <v>228</v>
      </c>
      <c r="B214" s="77">
        <v>503</v>
      </c>
      <c r="C214" s="77">
        <v>361</v>
      </c>
      <c r="D214" s="84">
        <v>200075600</v>
      </c>
      <c r="E214" s="77">
        <v>17405</v>
      </c>
      <c r="F214" s="79" t="s">
        <v>499</v>
      </c>
      <c r="G214" s="80" t="s">
        <v>771</v>
      </c>
      <c r="H214" s="81" t="s">
        <v>320</v>
      </c>
      <c r="I214" s="82">
        <v>64</v>
      </c>
      <c r="J214" s="83">
        <v>1</v>
      </c>
      <c r="K214" s="27"/>
      <c r="L214" s="27"/>
      <c r="M214" s="28">
        <v>0</v>
      </c>
      <c r="N214" s="29">
        <f t="shared" si="6"/>
        <v>0</v>
      </c>
      <c r="O214" s="30">
        <f t="shared" si="7"/>
        <v>0</v>
      </c>
      <c r="P214" s="31"/>
    </row>
    <row r="215" spans="1:16" s="32" customFormat="1" ht="41.4" x14ac:dyDescent="0.2">
      <c r="A215" s="22" t="s">
        <v>229</v>
      </c>
      <c r="B215" s="77">
        <v>503</v>
      </c>
      <c r="C215" s="77">
        <v>361</v>
      </c>
      <c r="D215" s="84">
        <v>200075635</v>
      </c>
      <c r="E215" s="77">
        <v>17406</v>
      </c>
      <c r="F215" s="79" t="s">
        <v>500</v>
      </c>
      <c r="G215" s="80" t="s">
        <v>772</v>
      </c>
      <c r="H215" s="81" t="s">
        <v>320</v>
      </c>
      <c r="I215" s="82">
        <v>64</v>
      </c>
      <c r="J215" s="83">
        <v>1</v>
      </c>
      <c r="K215" s="27"/>
      <c r="L215" s="27"/>
      <c r="M215" s="28">
        <v>0</v>
      </c>
      <c r="N215" s="29">
        <f t="shared" si="6"/>
        <v>0</v>
      </c>
      <c r="O215" s="30">
        <f t="shared" si="7"/>
        <v>0</v>
      </c>
      <c r="P215" s="31"/>
    </row>
    <row r="216" spans="1:16" s="32" customFormat="1" ht="41.4" x14ac:dyDescent="0.2">
      <c r="A216" s="22" t="s">
        <v>230</v>
      </c>
      <c r="B216" s="77">
        <v>503</v>
      </c>
      <c r="C216" s="77">
        <v>361</v>
      </c>
      <c r="D216" s="84">
        <v>200075615</v>
      </c>
      <c r="E216" s="77">
        <v>17407</v>
      </c>
      <c r="F216" s="79" t="s">
        <v>501</v>
      </c>
      <c r="G216" s="80" t="s">
        <v>773</v>
      </c>
      <c r="H216" s="81" t="s">
        <v>320</v>
      </c>
      <c r="I216" s="82">
        <v>64</v>
      </c>
      <c r="J216" s="83">
        <v>1</v>
      </c>
      <c r="K216" s="27"/>
      <c r="L216" s="27"/>
      <c r="M216" s="28">
        <v>0</v>
      </c>
      <c r="N216" s="29">
        <f t="shared" si="6"/>
        <v>0</v>
      </c>
      <c r="O216" s="30">
        <f t="shared" si="7"/>
        <v>0</v>
      </c>
      <c r="P216" s="31"/>
    </row>
    <row r="217" spans="1:16" s="32" customFormat="1" ht="41.4" x14ac:dyDescent="0.2">
      <c r="A217" s="22" t="s">
        <v>231</v>
      </c>
      <c r="B217" s="77">
        <v>503</v>
      </c>
      <c r="C217" s="77">
        <v>361</v>
      </c>
      <c r="D217" s="84">
        <v>200075598</v>
      </c>
      <c r="E217" s="77">
        <v>17408</v>
      </c>
      <c r="F217" s="79" t="s">
        <v>502</v>
      </c>
      <c r="G217" s="80" t="s">
        <v>774</v>
      </c>
      <c r="H217" s="81" t="s">
        <v>320</v>
      </c>
      <c r="I217" s="82">
        <v>64</v>
      </c>
      <c r="J217" s="83">
        <v>2</v>
      </c>
      <c r="K217" s="27"/>
      <c r="L217" s="27"/>
      <c r="M217" s="28">
        <v>0</v>
      </c>
      <c r="N217" s="29">
        <f t="shared" si="6"/>
        <v>0</v>
      </c>
      <c r="O217" s="30">
        <f t="shared" si="7"/>
        <v>0</v>
      </c>
      <c r="P217" s="31"/>
    </row>
    <row r="218" spans="1:16" s="32" customFormat="1" ht="27.6" x14ac:dyDescent="0.2">
      <c r="A218" s="22" t="s">
        <v>232</v>
      </c>
      <c r="B218" s="77">
        <v>503</v>
      </c>
      <c r="C218" s="77">
        <v>361</v>
      </c>
      <c r="D218" s="84">
        <v>200075613</v>
      </c>
      <c r="E218" s="77">
        <v>17409</v>
      </c>
      <c r="F218" s="79" t="s">
        <v>503</v>
      </c>
      <c r="G218" s="80" t="s">
        <v>775</v>
      </c>
      <c r="H218" s="81" t="s">
        <v>320</v>
      </c>
      <c r="I218" s="82">
        <v>64</v>
      </c>
      <c r="J218" s="83">
        <v>2</v>
      </c>
      <c r="K218" s="27"/>
      <c r="L218" s="27"/>
      <c r="M218" s="28">
        <v>0</v>
      </c>
      <c r="N218" s="29">
        <f t="shared" si="6"/>
        <v>0</v>
      </c>
      <c r="O218" s="30">
        <f t="shared" si="7"/>
        <v>0</v>
      </c>
      <c r="P218" s="31"/>
    </row>
    <row r="219" spans="1:16" s="32" customFormat="1" ht="41.4" x14ac:dyDescent="0.2">
      <c r="A219" s="22" t="s">
        <v>233</v>
      </c>
      <c r="B219" s="77">
        <v>503</v>
      </c>
      <c r="C219" s="77">
        <v>361</v>
      </c>
      <c r="D219" s="84">
        <v>200075638</v>
      </c>
      <c r="E219" s="77">
        <v>17410</v>
      </c>
      <c r="F219" s="79" t="s">
        <v>504</v>
      </c>
      <c r="G219" s="80" t="s">
        <v>776</v>
      </c>
      <c r="H219" s="81" t="s">
        <v>320</v>
      </c>
      <c r="I219" s="82">
        <v>64</v>
      </c>
      <c r="J219" s="83">
        <v>1</v>
      </c>
      <c r="K219" s="27"/>
      <c r="L219" s="27"/>
      <c r="M219" s="28">
        <v>0</v>
      </c>
      <c r="N219" s="29">
        <f t="shared" si="6"/>
        <v>0</v>
      </c>
      <c r="O219" s="30">
        <f t="shared" si="7"/>
        <v>0</v>
      </c>
      <c r="P219" s="31"/>
    </row>
    <row r="220" spans="1:16" s="32" customFormat="1" ht="27.6" x14ac:dyDescent="0.2">
      <c r="A220" s="22" t="s">
        <v>234</v>
      </c>
      <c r="B220" s="77">
        <v>503</v>
      </c>
      <c r="C220" s="77">
        <v>361</v>
      </c>
      <c r="D220" s="84">
        <v>200075614</v>
      </c>
      <c r="E220" s="77">
        <v>17411</v>
      </c>
      <c r="F220" s="79" t="s">
        <v>505</v>
      </c>
      <c r="G220" s="80" t="s">
        <v>777</v>
      </c>
      <c r="H220" s="81" t="s">
        <v>320</v>
      </c>
      <c r="I220" s="82">
        <v>64</v>
      </c>
      <c r="J220" s="83">
        <v>1</v>
      </c>
      <c r="K220" s="27"/>
      <c r="L220" s="27"/>
      <c r="M220" s="28">
        <v>0</v>
      </c>
      <c r="N220" s="29">
        <f t="shared" si="6"/>
        <v>0</v>
      </c>
      <c r="O220" s="30">
        <f t="shared" si="7"/>
        <v>0</v>
      </c>
      <c r="P220" s="31"/>
    </row>
    <row r="221" spans="1:16" s="32" customFormat="1" ht="41.4" x14ac:dyDescent="0.2">
      <c r="A221" s="22" t="s">
        <v>235</v>
      </c>
      <c r="B221" s="77">
        <v>503</v>
      </c>
      <c r="C221" s="77">
        <v>361</v>
      </c>
      <c r="D221" s="84">
        <v>200075621</v>
      </c>
      <c r="E221" s="77">
        <v>17412</v>
      </c>
      <c r="F221" s="79" t="s">
        <v>506</v>
      </c>
      <c r="G221" s="80" t="s">
        <v>778</v>
      </c>
      <c r="H221" s="81" t="s">
        <v>320</v>
      </c>
      <c r="I221" s="82">
        <v>64</v>
      </c>
      <c r="J221" s="83">
        <v>1</v>
      </c>
      <c r="K221" s="27"/>
      <c r="L221" s="27"/>
      <c r="M221" s="28">
        <v>0</v>
      </c>
      <c r="N221" s="29">
        <f t="shared" si="6"/>
        <v>0</v>
      </c>
      <c r="O221" s="30">
        <f t="shared" si="7"/>
        <v>0</v>
      </c>
      <c r="P221" s="31"/>
    </row>
    <row r="222" spans="1:16" s="32" customFormat="1" ht="27.6" x14ac:dyDescent="0.2">
      <c r="A222" s="22" t="s">
        <v>236</v>
      </c>
      <c r="B222" s="77">
        <v>503</v>
      </c>
      <c r="C222" s="77">
        <v>361</v>
      </c>
      <c r="D222" s="84">
        <v>200075631</v>
      </c>
      <c r="E222" s="77">
        <v>17413</v>
      </c>
      <c r="F222" s="79" t="s">
        <v>507</v>
      </c>
      <c r="G222" s="80" t="s">
        <v>779</v>
      </c>
      <c r="H222" s="81" t="s">
        <v>320</v>
      </c>
      <c r="I222" s="82">
        <v>64</v>
      </c>
      <c r="J222" s="83">
        <v>2</v>
      </c>
      <c r="K222" s="27"/>
      <c r="L222" s="27"/>
      <c r="M222" s="28">
        <v>0</v>
      </c>
      <c r="N222" s="29">
        <f t="shared" si="6"/>
        <v>0</v>
      </c>
      <c r="O222" s="30">
        <f t="shared" si="7"/>
        <v>0</v>
      </c>
      <c r="P222" s="31"/>
    </row>
    <row r="223" spans="1:16" s="32" customFormat="1" ht="41.4" x14ac:dyDescent="0.2">
      <c r="A223" s="22" t="s">
        <v>237</v>
      </c>
      <c r="B223" s="77">
        <v>503</v>
      </c>
      <c r="C223" s="77">
        <v>361</v>
      </c>
      <c r="D223" s="84">
        <v>200075592</v>
      </c>
      <c r="E223" s="77">
        <v>17414</v>
      </c>
      <c r="F223" s="79" t="s">
        <v>508</v>
      </c>
      <c r="G223" s="80" t="s">
        <v>780</v>
      </c>
      <c r="H223" s="81" t="s">
        <v>320</v>
      </c>
      <c r="I223" s="82">
        <v>64</v>
      </c>
      <c r="J223" s="83">
        <v>1</v>
      </c>
      <c r="K223" s="27"/>
      <c r="L223" s="27"/>
      <c r="M223" s="28">
        <v>0</v>
      </c>
      <c r="N223" s="29">
        <f t="shared" si="6"/>
        <v>0</v>
      </c>
      <c r="O223" s="30">
        <f t="shared" si="7"/>
        <v>0</v>
      </c>
      <c r="P223" s="31"/>
    </row>
    <row r="224" spans="1:16" s="32" customFormat="1" ht="41.4" x14ac:dyDescent="0.2">
      <c r="A224" s="22" t="s">
        <v>238</v>
      </c>
      <c r="B224" s="77">
        <v>503</v>
      </c>
      <c r="C224" s="77">
        <v>361</v>
      </c>
      <c r="D224" s="84">
        <v>200075496</v>
      </c>
      <c r="E224" s="77">
        <v>17415</v>
      </c>
      <c r="F224" s="79" t="s">
        <v>509</v>
      </c>
      <c r="G224" s="80" t="s">
        <v>781</v>
      </c>
      <c r="H224" s="81" t="s">
        <v>320</v>
      </c>
      <c r="I224" s="82">
        <v>64</v>
      </c>
      <c r="J224" s="83">
        <v>1</v>
      </c>
      <c r="K224" s="27"/>
      <c r="L224" s="27"/>
      <c r="M224" s="28">
        <v>0</v>
      </c>
      <c r="N224" s="29">
        <f t="shared" si="6"/>
        <v>0</v>
      </c>
      <c r="O224" s="30">
        <f t="shared" si="7"/>
        <v>0</v>
      </c>
      <c r="P224" s="31"/>
    </row>
    <row r="225" spans="1:16" s="32" customFormat="1" ht="27.6" x14ac:dyDescent="0.2">
      <c r="A225" s="22" t="s">
        <v>239</v>
      </c>
      <c r="B225" s="77">
        <v>503</v>
      </c>
      <c r="C225" s="77">
        <v>361</v>
      </c>
      <c r="D225" s="84">
        <v>200075612</v>
      </c>
      <c r="E225" s="77">
        <v>17416</v>
      </c>
      <c r="F225" s="79" t="s">
        <v>510</v>
      </c>
      <c r="G225" s="80" t="s">
        <v>782</v>
      </c>
      <c r="H225" s="81" t="s">
        <v>320</v>
      </c>
      <c r="I225" s="82">
        <v>64</v>
      </c>
      <c r="J225" s="83">
        <v>1</v>
      </c>
      <c r="K225" s="27"/>
      <c r="L225" s="27"/>
      <c r="M225" s="28">
        <v>0</v>
      </c>
      <c r="N225" s="29">
        <f t="shared" si="6"/>
        <v>0</v>
      </c>
      <c r="O225" s="30">
        <f t="shared" si="7"/>
        <v>0</v>
      </c>
      <c r="P225" s="31"/>
    </row>
    <row r="226" spans="1:16" s="32" customFormat="1" ht="27.6" x14ac:dyDescent="0.2">
      <c r="A226" s="22" t="s">
        <v>240</v>
      </c>
      <c r="B226" s="77">
        <v>503</v>
      </c>
      <c r="C226" s="77">
        <v>361</v>
      </c>
      <c r="D226" s="84">
        <v>200076370</v>
      </c>
      <c r="E226" s="77">
        <v>17417</v>
      </c>
      <c r="F226" s="79" t="s">
        <v>878</v>
      </c>
      <c r="G226" s="80" t="s">
        <v>783</v>
      </c>
      <c r="H226" s="81" t="s">
        <v>320</v>
      </c>
      <c r="I226" s="82">
        <v>64</v>
      </c>
      <c r="J226" s="83">
        <v>3</v>
      </c>
      <c r="K226" s="27"/>
      <c r="L226" s="27"/>
      <c r="M226" s="28">
        <v>0</v>
      </c>
      <c r="N226" s="29">
        <f t="shared" si="6"/>
        <v>0</v>
      </c>
      <c r="O226" s="30">
        <f t="shared" si="7"/>
        <v>0</v>
      </c>
      <c r="P226" s="31"/>
    </row>
    <row r="227" spans="1:16" s="32" customFormat="1" ht="27.6" x14ac:dyDescent="0.2">
      <c r="A227" s="22" t="s">
        <v>241</v>
      </c>
      <c r="B227" s="77">
        <v>503</v>
      </c>
      <c r="C227" s="77">
        <v>361</v>
      </c>
      <c r="D227" s="84">
        <v>200075530</v>
      </c>
      <c r="E227" s="77">
        <v>17418</v>
      </c>
      <c r="F227" s="79" t="s">
        <v>511</v>
      </c>
      <c r="G227" s="80" t="s">
        <v>784</v>
      </c>
      <c r="H227" s="81" t="s">
        <v>320</v>
      </c>
      <c r="I227" s="82">
        <v>64</v>
      </c>
      <c r="J227" s="83">
        <v>2</v>
      </c>
      <c r="K227" s="27"/>
      <c r="L227" s="27"/>
      <c r="M227" s="28">
        <v>0</v>
      </c>
      <c r="N227" s="29">
        <f t="shared" si="6"/>
        <v>0</v>
      </c>
      <c r="O227" s="30">
        <f t="shared" si="7"/>
        <v>0</v>
      </c>
      <c r="P227" s="31"/>
    </row>
    <row r="228" spans="1:16" s="32" customFormat="1" ht="27.6" x14ac:dyDescent="0.2">
      <c r="A228" s="22" t="s">
        <v>242</v>
      </c>
      <c r="B228" s="77">
        <v>503</v>
      </c>
      <c r="C228" s="77">
        <v>361</v>
      </c>
      <c r="D228" s="84">
        <v>200076293</v>
      </c>
      <c r="E228" s="77">
        <v>17419</v>
      </c>
      <c r="F228" s="79" t="s">
        <v>879</v>
      </c>
      <c r="G228" s="80" t="s">
        <v>785</v>
      </c>
      <c r="H228" s="81" t="s">
        <v>320</v>
      </c>
      <c r="I228" s="82">
        <v>64</v>
      </c>
      <c r="J228" s="83">
        <v>3</v>
      </c>
      <c r="K228" s="27"/>
      <c r="L228" s="27"/>
      <c r="M228" s="28">
        <v>0</v>
      </c>
      <c r="N228" s="29">
        <f t="shared" si="6"/>
        <v>0</v>
      </c>
      <c r="O228" s="30">
        <f t="shared" si="7"/>
        <v>0</v>
      </c>
      <c r="P228" s="31"/>
    </row>
    <row r="229" spans="1:16" s="32" customFormat="1" ht="27.6" x14ac:dyDescent="0.2">
      <c r="A229" s="22" t="s">
        <v>243</v>
      </c>
      <c r="B229" s="77">
        <v>503</v>
      </c>
      <c r="C229" s="77">
        <v>361</v>
      </c>
      <c r="D229" s="84">
        <v>100067799</v>
      </c>
      <c r="E229" s="77">
        <v>17420</v>
      </c>
      <c r="F229" s="79" t="s">
        <v>880</v>
      </c>
      <c r="G229" s="80" t="s">
        <v>786</v>
      </c>
      <c r="H229" s="81" t="s">
        <v>320</v>
      </c>
      <c r="I229" s="82">
        <v>64</v>
      </c>
      <c r="J229" s="83">
        <v>1</v>
      </c>
      <c r="K229" s="27"/>
      <c r="L229" s="27"/>
      <c r="M229" s="28">
        <v>0</v>
      </c>
      <c r="N229" s="29">
        <f t="shared" si="6"/>
        <v>0</v>
      </c>
      <c r="O229" s="30">
        <f t="shared" si="7"/>
        <v>0</v>
      </c>
      <c r="P229" s="31"/>
    </row>
    <row r="230" spans="1:16" s="32" customFormat="1" ht="27.6" x14ac:dyDescent="0.2">
      <c r="A230" s="22" t="s">
        <v>244</v>
      </c>
      <c r="B230" s="77">
        <v>503</v>
      </c>
      <c r="C230" s="77">
        <v>361</v>
      </c>
      <c r="D230" s="84">
        <v>100039846</v>
      </c>
      <c r="E230" s="77">
        <v>17421</v>
      </c>
      <c r="F230" s="79" t="s">
        <v>512</v>
      </c>
      <c r="G230" s="80" t="s">
        <v>787</v>
      </c>
      <c r="H230" s="81" t="s">
        <v>320</v>
      </c>
      <c r="I230" s="82">
        <v>64</v>
      </c>
      <c r="J230" s="83">
        <v>1</v>
      </c>
      <c r="K230" s="27"/>
      <c r="L230" s="27"/>
      <c r="M230" s="28">
        <v>0</v>
      </c>
      <c r="N230" s="29">
        <f t="shared" si="6"/>
        <v>0</v>
      </c>
      <c r="O230" s="30">
        <f t="shared" si="7"/>
        <v>0</v>
      </c>
      <c r="P230" s="31"/>
    </row>
    <row r="231" spans="1:16" s="32" customFormat="1" ht="41.4" x14ac:dyDescent="0.2">
      <c r="A231" s="22" t="s">
        <v>245</v>
      </c>
      <c r="B231" s="77">
        <v>503</v>
      </c>
      <c r="C231" s="77">
        <v>361</v>
      </c>
      <c r="D231" s="84">
        <v>200075036</v>
      </c>
      <c r="E231" s="77">
        <v>17422</v>
      </c>
      <c r="F231" s="79" t="s">
        <v>513</v>
      </c>
      <c r="G231" s="80" t="s">
        <v>788</v>
      </c>
      <c r="H231" s="81" t="s">
        <v>320</v>
      </c>
      <c r="I231" s="82">
        <v>64</v>
      </c>
      <c r="J231" s="83">
        <v>2</v>
      </c>
      <c r="K231" s="27"/>
      <c r="L231" s="27"/>
      <c r="M231" s="28">
        <v>0</v>
      </c>
      <c r="N231" s="29">
        <f t="shared" si="6"/>
        <v>0</v>
      </c>
      <c r="O231" s="30">
        <f t="shared" si="7"/>
        <v>0</v>
      </c>
      <c r="P231" s="31"/>
    </row>
    <row r="232" spans="1:16" s="32" customFormat="1" ht="41.4" x14ac:dyDescent="0.2">
      <c r="A232" s="22" t="s">
        <v>246</v>
      </c>
      <c r="B232" s="77">
        <v>503</v>
      </c>
      <c r="C232" s="77">
        <v>361</v>
      </c>
      <c r="D232" s="84">
        <v>200042468</v>
      </c>
      <c r="E232" s="77">
        <v>17423</v>
      </c>
      <c r="F232" s="79" t="s">
        <v>514</v>
      </c>
      <c r="G232" s="80" t="s">
        <v>789</v>
      </c>
      <c r="H232" s="81" t="s">
        <v>320</v>
      </c>
      <c r="I232" s="82">
        <v>64</v>
      </c>
      <c r="J232" s="83">
        <v>3</v>
      </c>
      <c r="K232" s="27"/>
      <c r="L232" s="27"/>
      <c r="M232" s="28">
        <v>0</v>
      </c>
      <c r="N232" s="29">
        <f t="shared" si="6"/>
        <v>0</v>
      </c>
      <c r="O232" s="30">
        <f t="shared" si="7"/>
        <v>0</v>
      </c>
      <c r="P232" s="31"/>
    </row>
    <row r="233" spans="1:16" s="32" customFormat="1" ht="27.6" x14ac:dyDescent="0.2">
      <c r="A233" s="22" t="s">
        <v>247</v>
      </c>
      <c r="B233" s="77">
        <v>503</v>
      </c>
      <c r="C233" s="77">
        <v>361</v>
      </c>
      <c r="D233" s="84">
        <v>100054333</v>
      </c>
      <c r="E233" s="77">
        <v>17424</v>
      </c>
      <c r="F233" s="79" t="s">
        <v>515</v>
      </c>
      <c r="G233" s="80" t="s">
        <v>790</v>
      </c>
      <c r="H233" s="81" t="s">
        <v>320</v>
      </c>
      <c r="I233" s="82">
        <v>64</v>
      </c>
      <c r="J233" s="83">
        <v>1</v>
      </c>
      <c r="K233" s="27"/>
      <c r="L233" s="27"/>
      <c r="M233" s="28">
        <v>0</v>
      </c>
      <c r="N233" s="29">
        <f t="shared" si="6"/>
        <v>0</v>
      </c>
      <c r="O233" s="30">
        <f t="shared" si="7"/>
        <v>0</v>
      </c>
      <c r="P233" s="31"/>
    </row>
    <row r="234" spans="1:16" s="32" customFormat="1" ht="13.8" x14ac:dyDescent="0.2">
      <c r="A234" s="22" t="s">
        <v>248</v>
      </c>
      <c r="B234" s="77">
        <v>503</v>
      </c>
      <c r="C234" s="77">
        <v>361</v>
      </c>
      <c r="D234" s="84">
        <v>100062087</v>
      </c>
      <c r="E234" s="77">
        <v>17425</v>
      </c>
      <c r="F234" s="79" t="s">
        <v>516</v>
      </c>
      <c r="G234" s="80" t="s">
        <v>791</v>
      </c>
      <c r="H234" s="81" t="s">
        <v>320</v>
      </c>
      <c r="I234" s="82">
        <v>64</v>
      </c>
      <c r="J234" s="83">
        <v>1</v>
      </c>
      <c r="K234" s="27"/>
      <c r="L234" s="27"/>
      <c r="M234" s="28">
        <v>0</v>
      </c>
      <c r="N234" s="29">
        <f t="shared" si="6"/>
        <v>0</v>
      </c>
      <c r="O234" s="30">
        <f t="shared" si="7"/>
        <v>0</v>
      </c>
      <c r="P234" s="31"/>
    </row>
    <row r="235" spans="1:16" s="32" customFormat="1" ht="41.4" x14ac:dyDescent="0.2">
      <c r="A235" s="22" t="s">
        <v>249</v>
      </c>
      <c r="B235" s="77">
        <v>503</v>
      </c>
      <c r="C235" s="77">
        <v>361</v>
      </c>
      <c r="D235" s="84">
        <v>200075477</v>
      </c>
      <c r="E235" s="77">
        <v>17426</v>
      </c>
      <c r="F235" s="79" t="s">
        <v>517</v>
      </c>
      <c r="G235" s="80" t="s">
        <v>792</v>
      </c>
      <c r="H235" s="81" t="s">
        <v>320</v>
      </c>
      <c r="I235" s="82">
        <v>64</v>
      </c>
      <c r="J235" s="83">
        <v>2</v>
      </c>
      <c r="K235" s="27"/>
      <c r="L235" s="27"/>
      <c r="M235" s="28">
        <v>0</v>
      </c>
      <c r="N235" s="29">
        <f t="shared" si="6"/>
        <v>0</v>
      </c>
      <c r="O235" s="30">
        <f t="shared" si="7"/>
        <v>0</v>
      </c>
      <c r="P235" s="31"/>
    </row>
    <row r="236" spans="1:16" s="32" customFormat="1" ht="41.4" x14ac:dyDescent="0.2">
      <c r="A236" s="22" t="s">
        <v>250</v>
      </c>
      <c r="B236" s="77">
        <v>503</v>
      </c>
      <c r="C236" s="77">
        <v>361</v>
      </c>
      <c r="D236" s="84">
        <v>200075478</v>
      </c>
      <c r="E236" s="77">
        <v>17427</v>
      </c>
      <c r="F236" s="79" t="s">
        <v>518</v>
      </c>
      <c r="G236" s="80" t="s">
        <v>793</v>
      </c>
      <c r="H236" s="81" t="s">
        <v>320</v>
      </c>
      <c r="I236" s="82">
        <v>64</v>
      </c>
      <c r="J236" s="83">
        <v>1</v>
      </c>
      <c r="K236" s="27"/>
      <c r="L236" s="27"/>
      <c r="M236" s="28">
        <v>0</v>
      </c>
      <c r="N236" s="29">
        <f t="shared" si="6"/>
        <v>0</v>
      </c>
      <c r="O236" s="30">
        <f t="shared" si="7"/>
        <v>0</v>
      </c>
      <c r="P236" s="31"/>
    </row>
    <row r="237" spans="1:16" s="32" customFormat="1" ht="27.6" x14ac:dyDescent="0.2">
      <c r="A237" s="22" t="s">
        <v>251</v>
      </c>
      <c r="B237" s="77">
        <v>503</v>
      </c>
      <c r="C237" s="77">
        <v>361</v>
      </c>
      <c r="D237" s="84">
        <v>200075634</v>
      </c>
      <c r="E237" s="77">
        <v>17428</v>
      </c>
      <c r="F237" s="79" t="s">
        <v>519</v>
      </c>
      <c r="G237" s="80" t="s">
        <v>794</v>
      </c>
      <c r="H237" s="81" t="s">
        <v>320</v>
      </c>
      <c r="I237" s="82">
        <v>64</v>
      </c>
      <c r="J237" s="83">
        <v>2</v>
      </c>
      <c r="K237" s="27"/>
      <c r="L237" s="27"/>
      <c r="M237" s="28">
        <v>0</v>
      </c>
      <c r="N237" s="29">
        <f t="shared" si="6"/>
        <v>0</v>
      </c>
      <c r="O237" s="30">
        <f t="shared" si="7"/>
        <v>0</v>
      </c>
      <c r="P237" s="31"/>
    </row>
    <row r="238" spans="1:16" s="32" customFormat="1" ht="41.4" x14ac:dyDescent="0.2">
      <c r="A238" s="22" t="s">
        <v>252</v>
      </c>
      <c r="B238" s="77">
        <v>503</v>
      </c>
      <c r="C238" s="77">
        <v>361</v>
      </c>
      <c r="D238" s="84">
        <v>200075520</v>
      </c>
      <c r="E238" s="77">
        <v>17429</v>
      </c>
      <c r="F238" s="79" t="s">
        <v>520</v>
      </c>
      <c r="G238" s="80" t="s">
        <v>795</v>
      </c>
      <c r="H238" s="81" t="s">
        <v>320</v>
      </c>
      <c r="I238" s="82">
        <v>64</v>
      </c>
      <c r="J238" s="83">
        <v>1</v>
      </c>
      <c r="K238" s="27"/>
      <c r="L238" s="27"/>
      <c r="M238" s="28">
        <v>0</v>
      </c>
      <c r="N238" s="29">
        <f t="shared" si="6"/>
        <v>0</v>
      </c>
      <c r="O238" s="30">
        <f t="shared" si="7"/>
        <v>0</v>
      </c>
      <c r="P238" s="31"/>
    </row>
    <row r="239" spans="1:16" s="32" customFormat="1" ht="41.4" x14ac:dyDescent="0.2">
      <c r="A239" s="22" t="s">
        <v>253</v>
      </c>
      <c r="B239" s="77">
        <v>503</v>
      </c>
      <c r="C239" s="77">
        <v>361</v>
      </c>
      <c r="D239" s="84">
        <v>200075591</v>
      </c>
      <c r="E239" s="77">
        <v>17430</v>
      </c>
      <c r="F239" s="79" t="s">
        <v>521</v>
      </c>
      <c r="G239" s="80" t="s">
        <v>767</v>
      </c>
      <c r="H239" s="81" t="s">
        <v>320</v>
      </c>
      <c r="I239" s="82">
        <v>64</v>
      </c>
      <c r="J239" s="83">
        <v>3</v>
      </c>
      <c r="K239" s="27"/>
      <c r="L239" s="27"/>
      <c r="M239" s="28">
        <v>0</v>
      </c>
      <c r="N239" s="29">
        <f t="shared" si="6"/>
        <v>0</v>
      </c>
      <c r="O239" s="30">
        <f t="shared" si="7"/>
        <v>0</v>
      </c>
      <c r="P239" s="31"/>
    </row>
    <row r="240" spans="1:16" s="32" customFormat="1" ht="41.4" x14ac:dyDescent="0.2">
      <c r="A240" s="22" t="s">
        <v>254</v>
      </c>
      <c r="B240" s="77">
        <v>503</v>
      </c>
      <c r="C240" s="77">
        <v>361</v>
      </c>
      <c r="D240" s="84">
        <v>200075640</v>
      </c>
      <c r="E240" s="77">
        <v>17431</v>
      </c>
      <c r="F240" s="79" t="s">
        <v>522</v>
      </c>
      <c r="G240" s="80" t="s">
        <v>796</v>
      </c>
      <c r="H240" s="81" t="s">
        <v>320</v>
      </c>
      <c r="I240" s="82">
        <v>64</v>
      </c>
      <c r="J240" s="83">
        <v>3</v>
      </c>
      <c r="K240" s="27"/>
      <c r="L240" s="27"/>
      <c r="M240" s="28">
        <v>0</v>
      </c>
      <c r="N240" s="29">
        <f t="shared" si="6"/>
        <v>0</v>
      </c>
      <c r="O240" s="30">
        <f t="shared" si="7"/>
        <v>0</v>
      </c>
      <c r="P240" s="31"/>
    </row>
    <row r="241" spans="1:16" s="32" customFormat="1" ht="41.4" x14ac:dyDescent="0.2">
      <c r="A241" s="22" t="s">
        <v>255</v>
      </c>
      <c r="B241" s="77">
        <v>503</v>
      </c>
      <c r="C241" s="77">
        <v>361</v>
      </c>
      <c r="D241" s="84">
        <v>200075640</v>
      </c>
      <c r="E241" s="77">
        <v>17432</v>
      </c>
      <c r="F241" s="79" t="s">
        <v>523</v>
      </c>
      <c r="G241" s="80" t="s">
        <v>796</v>
      </c>
      <c r="H241" s="81" t="s">
        <v>320</v>
      </c>
      <c r="I241" s="82">
        <v>64</v>
      </c>
      <c r="J241" s="83">
        <v>5</v>
      </c>
      <c r="K241" s="27"/>
      <c r="L241" s="27"/>
      <c r="M241" s="28">
        <v>0</v>
      </c>
      <c r="N241" s="29">
        <f t="shared" si="6"/>
        <v>0</v>
      </c>
      <c r="O241" s="30">
        <f t="shared" si="7"/>
        <v>0</v>
      </c>
      <c r="P241" s="31"/>
    </row>
    <row r="242" spans="1:16" s="32" customFormat="1" ht="27.6" x14ac:dyDescent="0.2">
      <c r="A242" s="22" t="s">
        <v>256</v>
      </c>
      <c r="B242" s="77">
        <v>503</v>
      </c>
      <c r="C242" s="77">
        <v>361</v>
      </c>
      <c r="D242" s="84">
        <v>200075516</v>
      </c>
      <c r="E242" s="77">
        <v>17433</v>
      </c>
      <c r="F242" s="79" t="s">
        <v>524</v>
      </c>
      <c r="G242" s="80" t="s">
        <v>797</v>
      </c>
      <c r="H242" s="81" t="s">
        <v>320</v>
      </c>
      <c r="I242" s="82">
        <v>64</v>
      </c>
      <c r="J242" s="83">
        <v>5</v>
      </c>
      <c r="K242" s="27"/>
      <c r="L242" s="27"/>
      <c r="M242" s="28">
        <v>0</v>
      </c>
      <c r="N242" s="29">
        <f t="shared" si="6"/>
        <v>0</v>
      </c>
      <c r="O242" s="30">
        <f t="shared" si="7"/>
        <v>0</v>
      </c>
      <c r="P242" s="31"/>
    </row>
    <row r="243" spans="1:16" s="32" customFormat="1" ht="27.6" x14ac:dyDescent="0.2">
      <c r="A243" s="22" t="s">
        <v>257</v>
      </c>
      <c r="B243" s="77">
        <v>503</v>
      </c>
      <c r="C243" s="77">
        <v>361</v>
      </c>
      <c r="D243" s="84">
        <v>200075627</v>
      </c>
      <c r="E243" s="77">
        <v>17434</v>
      </c>
      <c r="F243" s="79" t="s">
        <v>525</v>
      </c>
      <c r="G243" s="80" t="s">
        <v>798</v>
      </c>
      <c r="H243" s="81" t="s">
        <v>320</v>
      </c>
      <c r="I243" s="82">
        <v>64</v>
      </c>
      <c r="J243" s="83">
        <v>5</v>
      </c>
      <c r="K243" s="27"/>
      <c r="L243" s="27"/>
      <c r="M243" s="28">
        <v>0</v>
      </c>
      <c r="N243" s="29">
        <f t="shared" si="6"/>
        <v>0</v>
      </c>
      <c r="O243" s="30">
        <f t="shared" si="7"/>
        <v>0</v>
      </c>
      <c r="P243" s="31"/>
    </row>
    <row r="244" spans="1:16" s="32" customFormat="1" ht="41.4" x14ac:dyDescent="0.2">
      <c r="A244" s="22" t="s">
        <v>258</v>
      </c>
      <c r="B244" s="77">
        <v>503</v>
      </c>
      <c r="C244" s="77">
        <v>361</v>
      </c>
      <c r="D244" s="84">
        <v>200075468</v>
      </c>
      <c r="E244" s="77">
        <v>17435</v>
      </c>
      <c r="F244" s="79" t="s">
        <v>526</v>
      </c>
      <c r="G244" s="80" t="s">
        <v>799</v>
      </c>
      <c r="H244" s="81" t="s">
        <v>320</v>
      </c>
      <c r="I244" s="82">
        <v>64</v>
      </c>
      <c r="J244" s="83">
        <v>1</v>
      </c>
      <c r="K244" s="27"/>
      <c r="L244" s="27"/>
      <c r="M244" s="28">
        <v>0</v>
      </c>
      <c r="N244" s="29">
        <f t="shared" si="6"/>
        <v>0</v>
      </c>
      <c r="O244" s="30">
        <f t="shared" si="7"/>
        <v>0</v>
      </c>
      <c r="P244" s="31"/>
    </row>
    <row r="245" spans="1:16" s="32" customFormat="1" ht="27.6" x14ac:dyDescent="0.2">
      <c r="A245" s="22" t="s">
        <v>259</v>
      </c>
      <c r="B245" s="77">
        <v>503</v>
      </c>
      <c r="C245" s="77">
        <v>361</v>
      </c>
      <c r="D245" s="84">
        <v>200075616</v>
      </c>
      <c r="E245" s="77">
        <v>17436</v>
      </c>
      <c r="F245" s="79" t="s">
        <v>527</v>
      </c>
      <c r="G245" s="80" t="s">
        <v>729</v>
      </c>
      <c r="H245" s="81" t="s">
        <v>320</v>
      </c>
      <c r="I245" s="82">
        <v>64</v>
      </c>
      <c r="J245" s="83">
        <v>3</v>
      </c>
      <c r="K245" s="27"/>
      <c r="L245" s="27"/>
      <c r="M245" s="28">
        <v>0</v>
      </c>
      <c r="N245" s="29">
        <f t="shared" si="6"/>
        <v>0</v>
      </c>
      <c r="O245" s="30">
        <f t="shared" si="7"/>
        <v>0</v>
      </c>
      <c r="P245" s="31"/>
    </row>
    <row r="246" spans="1:16" s="32" customFormat="1" ht="41.4" x14ac:dyDescent="0.2">
      <c r="A246" s="22" t="s">
        <v>260</v>
      </c>
      <c r="B246" s="77">
        <v>503</v>
      </c>
      <c r="C246" s="77">
        <v>361</v>
      </c>
      <c r="D246" s="84">
        <v>200075624</v>
      </c>
      <c r="E246" s="77">
        <v>17437</v>
      </c>
      <c r="F246" s="79" t="s">
        <v>528</v>
      </c>
      <c r="G246" s="80" t="s">
        <v>800</v>
      </c>
      <c r="H246" s="81" t="s">
        <v>320</v>
      </c>
      <c r="I246" s="82">
        <v>64</v>
      </c>
      <c r="J246" s="83">
        <v>1</v>
      </c>
      <c r="K246" s="27"/>
      <c r="L246" s="27"/>
      <c r="M246" s="28">
        <v>0</v>
      </c>
      <c r="N246" s="29">
        <f t="shared" si="6"/>
        <v>0</v>
      </c>
      <c r="O246" s="30">
        <f t="shared" si="7"/>
        <v>0</v>
      </c>
      <c r="P246" s="31"/>
    </row>
    <row r="247" spans="1:16" s="32" customFormat="1" ht="41.4" x14ac:dyDescent="0.2">
      <c r="A247" s="22" t="s">
        <v>261</v>
      </c>
      <c r="B247" s="77">
        <v>503</v>
      </c>
      <c r="C247" s="77">
        <v>361</v>
      </c>
      <c r="D247" s="84">
        <v>200075606</v>
      </c>
      <c r="E247" s="77">
        <v>17438</v>
      </c>
      <c r="F247" s="79" t="s">
        <v>529</v>
      </c>
      <c r="G247" s="80" t="s">
        <v>728</v>
      </c>
      <c r="H247" s="81" t="s">
        <v>320</v>
      </c>
      <c r="I247" s="82">
        <v>64</v>
      </c>
      <c r="J247" s="83">
        <v>1</v>
      </c>
      <c r="K247" s="27"/>
      <c r="L247" s="27"/>
      <c r="M247" s="28">
        <v>0</v>
      </c>
      <c r="N247" s="29">
        <f t="shared" si="6"/>
        <v>0</v>
      </c>
      <c r="O247" s="30">
        <f t="shared" si="7"/>
        <v>0</v>
      </c>
      <c r="P247" s="31"/>
    </row>
    <row r="248" spans="1:16" s="32" customFormat="1" ht="41.4" x14ac:dyDescent="0.2">
      <c r="A248" s="22" t="s">
        <v>262</v>
      </c>
      <c r="B248" s="77">
        <v>503</v>
      </c>
      <c r="C248" s="77">
        <v>361</v>
      </c>
      <c r="D248" s="84">
        <v>200075623</v>
      </c>
      <c r="E248" s="77">
        <v>17439</v>
      </c>
      <c r="F248" s="79" t="s">
        <v>530</v>
      </c>
      <c r="G248" s="80" t="s">
        <v>801</v>
      </c>
      <c r="H248" s="81" t="s">
        <v>320</v>
      </c>
      <c r="I248" s="82">
        <v>64</v>
      </c>
      <c r="J248" s="83">
        <v>1</v>
      </c>
      <c r="K248" s="27"/>
      <c r="L248" s="27"/>
      <c r="M248" s="28">
        <v>0</v>
      </c>
      <c r="N248" s="29">
        <f t="shared" si="6"/>
        <v>0</v>
      </c>
      <c r="O248" s="30">
        <f t="shared" si="7"/>
        <v>0</v>
      </c>
      <c r="P248" s="31"/>
    </row>
    <row r="249" spans="1:16" s="32" customFormat="1" ht="41.4" x14ac:dyDescent="0.2">
      <c r="A249" s="22" t="s">
        <v>263</v>
      </c>
      <c r="B249" s="77">
        <v>503</v>
      </c>
      <c r="C249" s="77">
        <v>361</v>
      </c>
      <c r="D249" s="84">
        <v>200075597</v>
      </c>
      <c r="E249" s="77">
        <v>17440</v>
      </c>
      <c r="F249" s="79" t="s">
        <v>531</v>
      </c>
      <c r="G249" s="80" t="s">
        <v>802</v>
      </c>
      <c r="H249" s="81" t="s">
        <v>320</v>
      </c>
      <c r="I249" s="82">
        <v>64</v>
      </c>
      <c r="J249" s="83">
        <v>1</v>
      </c>
      <c r="K249" s="27"/>
      <c r="L249" s="27"/>
      <c r="M249" s="28">
        <v>0</v>
      </c>
      <c r="N249" s="29">
        <f t="shared" si="6"/>
        <v>0</v>
      </c>
      <c r="O249" s="30">
        <f t="shared" si="7"/>
        <v>0</v>
      </c>
      <c r="P249" s="31"/>
    </row>
    <row r="250" spans="1:16" s="32" customFormat="1" ht="41.4" x14ac:dyDescent="0.2">
      <c r="A250" s="22" t="s">
        <v>264</v>
      </c>
      <c r="B250" s="77">
        <v>503</v>
      </c>
      <c r="C250" s="77">
        <v>361</v>
      </c>
      <c r="D250" s="84">
        <v>200075498</v>
      </c>
      <c r="E250" s="77">
        <v>17441</v>
      </c>
      <c r="F250" s="79" t="s">
        <v>532</v>
      </c>
      <c r="G250" s="80" t="s">
        <v>803</v>
      </c>
      <c r="H250" s="81" t="s">
        <v>320</v>
      </c>
      <c r="I250" s="82">
        <v>64</v>
      </c>
      <c r="J250" s="83">
        <v>1</v>
      </c>
      <c r="K250" s="27"/>
      <c r="L250" s="27"/>
      <c r="M250" s="28">
        <v>0</v>
      </c>
      <c r="N250" s="29">
        <f t="shared" si="6"/>
        <v>0</v>
      </c>
      <c r="O250" s="30">
        <f t="shared" si="7"/>
        <v>0</v>
      </c>
      <c r="P250" s="31"/>
    </row>
    <row r="251" spans="1:16" s="32" customFormat="1" ht="41.4" x14ac:dyDescent="0.2">
      <c r="A251" s="22" t="s">
        <v>265</v>
      </c>
      <c r="B251" s="77">
        <v>503</v>
      </c>
      <c r="C251" s="77">
        <v>361</v>
      </c>
      <c r="D251" s="84">
        <v>200075528</v>
      </c>
      <c r="E251" s="77">
        <v>17442</v>
      </c>
      <c r="F251" s="79" t="s">
        <v>533</v>
      </c>
      <c r="G251" s="80" t="s">
        <v>804</v>
      </c>
      <c r="H251" s="81" t="s">
        <v>320</v>
      </c>
      <c r="I251" s="82">
        <v>64</v>
      </c>
      <c r="J251" s="83">
        <v>1</v>
      </c>
      <c r="K251" s="27"/>
      <c r="L251" s="27"/>
      <c r="M251" s="28">
        <v>0</v>
      </c>
      <c r="N251" s="29">
        <f t="shared" si="6"/>
        <v>0</v>
      </c>
      <c r="O251" s="30">
        <f t="shared" si="7"/>
        <v>0</v>
      </c>
      <c r="P251" s="31"/>
    </row>
    <row r="252" spans="1:16" s="32" customFormat="1" ht="41.4" x14ac:dyDescent="0.2">
      <c r="A252" s="22" t="s">
        <v>266</v>
      </c>
      <c r="B252" s="77">
        <v>503</v>
      </c>
      <c r="C252" s="77">
        <v>361</v>
      </c>
      <c r="D252" s="84">
        <v>100056243</v>
      </c>
      <c r="E252" s="77">
        <v>17443</v>
      </c>
      <c r="F252" s="79" t="s">
        <v>534</v>
      </c>
      <c r="G252" s="80" t="s">
        <v>805</v>
      </c>
      <c r="H252" s="81" t="s">
        <v>320</v>
      </c>
      <c r="I252" s="82">
        <v>64</v>
      </c>
      <c r="J252" s="83">
        <v>1</v>
      </c>
      <c r="K252" s="27"/>
      <c r="L252" s="27"/>
      <c r="M252" s="28">
        <v>0</v>
      </c>
      <c r="N252" s="29">
        <f t="shared" si="6"/>
        <v>0</v>
      </c>
      <c r="O252" s="30">
        <f t="shared" si="7"/>
        <v>0</v>
      </c>
      <c r="P252" s="31"/>
    </row>
    <row r="253" spans="1:16" s="32" customFormat="1" ht="41.4" x14ac:dyDescent="0.2">
      <c r="A253" s="22" t="s">
        <v>267</v>
      </c>
      <c r="B253" s="77">
        <v>503</v>
      </c>
      <c r="C253" s="77">
        <v>361</v>
      </c>
      <c r="D253" s="84">
        <v>200075592</v>
      </c>
      <c r="E253" s="77">
        <v>17444</v>
      </c>
      <c r="F253" s="79" t="s">
        <v>535</v>
      </c>
      <c r="G253" s="80" t="s">
        <v>780</v>
      </c>
      <c r="H253" s="81" t="s">
        <v>320</v>
      </c>
      <c r="I253" s="82">
        <v>64</v>
      </c>
      <c r="J253" s="83">
        <v>1</v>
      </c>
      <c r="K253" s="27"/>
      <c r="L253" s="27"/>
      <c r="M253" s="28">
        <v>0</v>
      </c>
      <c r="N253" s="29">
        <f t="shared" si="6"/>
        <v>0</v>
      </c>
      <c r="O253" s="30">
        <f t="shared" si="7"/>
        <v>0</v>
      </c>
      <c r="P253" s="31"/>
    </row>
    <row r="254" spans="1:16" s="32" customFormat="1" ht="27.6" x14ac:dyDescent="0.2">
      <c r="A254" s="22" t="s">
        <v>268</v>
      </c>
      <c r="B254" s="77">
        <v>503</v>
      </c>
      <c r="C254" s="77">
        <v>361</v>
      </c>
      <c r="D254" s="84">
        <v>200062412</v>
      </c>
      <c r="E254" s="77">
        <v>17445</v>
      </c>
      <c r="F254" s="79" t="s">
        <v>536</v>
      </c>
      <c r="G254" s="80" t="s">
        <v>636</v>
      </c>
      <c r="H254" s="81" t="s">
        <v>320</v>
      </c>
      <c r="I254" s="82">
        <v>6</v>
      </c>
      <c r="J254" s="83">
        <v>4</v>
      </c>
      <c r="K254" s="27"/>
      <c r="L254" s="27"/>
      <c r="M254" s="28">
        <v>0</v>
      </c>
      <c r="N254" s="29">
        <f t="shared" si="6"/>
        <v>0</v>
      </c>
      <c r="O254" s="30">
        <f t="shared" si="7"/>
        <v>0</v>
      </c>
      <c r="P254" s="31"/>
    </row>
    <row r="255" spans="1:16" s="32" customFormat="1" ht="41.4" x14ac:dyDescent="0.2">
      <c r="A255" s="22" t="s">
        <v>269</v>
      </c>
      <c r="B255" s="77">
        <v>503</v>
      </c>
      <c r="C255" s="77">
        <v>361</v>
      </c>
      <c r="D255" s="84">
        <v>200075630</v>
      </c>
      <c r="E255" s="77">
        <v>17446</v>
      </c>
      <c r="F255" s="79" t="s">
        <v>537</v>
      </c>
      <c r="G255" s="80" t="s">
        <v>806</v>
      </c>
      <c r="H255" s="81" t="s">
        <v>320</v>
      </c>
      <c r="I255" s="82">
        <v>64</v>
      </c>
      <c r="J255" s="83">
        <v>1</v>
      </c>
      <c r="K255" s="27"/>
      <c r="L255" s="27"/>
      <c r="M255" s="28">
        <v>0</v>
      </c>
      <c r="N255" s="29">
        <f t="shared" si="6"/>
        <v>0</v>
      </c>
      <c r="O255" s="30">
        <f t="shared" si="7"/>
        <v>0</v>
      </c>
      <c r="P255" s="31"/>
    </row>
    <row r="256" spans="1:16" s="32" customFormat="1" ht="27.6" x14ac:dyDescent="0.2">
      <c r="A256" s="22" t="s">
        <v>270</v>
      </c>
      <c r="B256" s="77">
        <v>503</v>
      </c>
      <c r="C256" s="77">
        <v>361</v>
      </c>
      <c r="D256" s="84">
        <v>200075601</v>
      </c>
      <c r="E256" s="77">
        <v>17447</v>
      </c>
      <c r="F256" s="79" t="s">
        <v>538</v>
      </c>
      <c r="G256" s="80" t="s">
        <v>807</v>
      </c>
      <c r="H256" s="81" t="s">
        <v>320</v>
      </c>
      <c r="I256" s="82">
        <v>64</v>
      </c>
      <c r="J256" s="83">
        <v>1</v>
      </c>
      <c r="K256" s="27"/>
      <c r="L256" s="27"/>
      <c r="M256" s="28">
        <v>0</v>
      </c>
      <c r="N256" s="29">
        <f t="shared" si="6"/>
        <v>0</v>
      </c>
      <c r="O256" s="30">
        <f t="shared" si="7"/>
        <v>0</v>
      </c>
      <c r="P256" s="31"/>
    </row>
    <row r="257" spans="1:16" s="32" customFormat="1" ht="27.6" x14ac:dyDescent="0.2">
      <c r="A257" s="22" t="s">
        <v>271</v>
      </c>
      <c r="B257" s="77">
        <v>503</v>
      </c>
      <c r="C257" s="77">
        <v>361</v>
      </c>
      <c r="D257" s="84">
        <v>200075476</v>
      </c>
      <c r="E257" s="77">
        <v>17448</v>
      </c>
      <c r="F257" s="79" t="s">
        <v>539</v>
      </c>
      <c r="G257" s="80" t="s">
        <v>808</v>
      </c>
      <c r="H257" s="81" t="s">
        <v>320</v>
      </c>
      <c r="I257" s="82">
        <v>64</v>
      </c>
      <c r="J257" s="83">
        <v>1</v>
      </c>
      <c r="K257" s="27"/>
      <c r="L257" s="27"/>
      <c r="M257" s="28">
        <v>0</v>
      </c>
      <c r="N257" s="29">
        <f t="shared" si="6"/>
        <v>0</v>
      </c>
      <c r="O257" s="30">
        <f t="shared" si="7"/>
        <v>0</v>
      </c>
      <c r="P257" s="31"/>
    </row>
    <row r="258" spans="1:16" s="32" customFormat="1" ht="27.6" x14ac:dyDescent="0.2">
      <c r="A258" s="22" t="s">
        <v>272</v>
      </c>
      <c r="B258" s="77">
        <v>503</v>
      </c>
      <c r="C258" s="77">
        <v>361</v>
      </c>
      <c r="D258" s="84">
        <v>200075632</v>
      </c>
      <c r="E258" s="77">
        <v>17449</v>
      </c>
      <c r="F258" s="79" t="s">
        <v>540</v>
      </c>
      <c r="G258" s="80" t="s">
        <v>809</v>
      </c>
      <c r="H258" s="81" t="s">
        <v>320</v>
      </c>
      <c r="I258" s="82">
        <v>64</v>
      </c>
      <c r="J258" s="83">
        <v>1</v>
      </c>
      <c r="K258" s="27"/>
      <c r="L258" s="27"/>
      <c r="M258" s="28">
        <v>0</v>
      </c>
      <c r="N258" s="29">
        <f t="shared" si="6"/>
        <v>0</v>
      </c>
      <c r="O258" s="30">
        <f t="shared" si="7"/>
        <v>0</v>
      </c>
      <c r="P258" s="31"/>
    </row>
    <row r="259" spans="1:16" s="32" customFormat="1" ht="41.4" x14ac:dyDescent="0.2">
      <c r="A259" s="22" t="s">
        <v>273</v>
      </c>
      <c r="B259" s="77">
        <v>503</v>
      </c>
      <c r="C259" s="77">
        <v>361</v>
      </c>
      <c r="D259" s="84">
        <v>200075637</v>
      </c>
      <c r="E259" s="77">
        <v>17450</v>
      </c>
      <c r="F259" s="79" t="s">
        <v>541</v>
      </c>
      <c r="G259" s="80" t="s">
        <v>810</v>
      </c>
      <c r="H259" s="81" t="s">
        <v>320</v>
      </c>
      <c r="I259" s="82">
        <v>64</v>
      </c>
      <c r="J259" s="83">
        <v>1</v>
      </c>
      <c r="K259" s="27"/>
      <c r="L259" s="27"/>
      <c r="M259" s="28">
        <v>0</v>
      </c>
      <c r="N259" s="29">
        <f t="shared" si="6"/>
        <v>0</v>
      </c>
      <c r="O259" s="30">
        <f t="shared" si="7"/>
        <v>0</v>
      </c>
      <c r="P259" s="31"/>
    </row>
    <row r="260" spans="1:16" s="32" customFormat="1" ht="27.6" x14ac:dyDescent="0.2">
      <c r="A260" s="22" t="s">
        <v>274</v>
      </c>
      <c r="B260" s="77">
        <v>503</v>
      </c>
      <c r="C260" s="77">
        <v>361</v>
      </c>
      <c r="D260" s="84">
        <v>200075618</v>
      </c>
      <c r="E260" s="77">
        <v>17451</v>
      </c>
      <c r="F260" s="79" t="s">
        <v>542</v>
      </c>
      <c r="G260" s="80" t="s">
        <v>811</v>
      </c>
      <c r="H260" s="81" t="s">
        <v>320</v>
      </c>
      <c r="I260" s="82">
        <v>64</v>
      </c>
      <c r="J260" s="83">
        <v>1</v>
      </c>
      <c r="K260" s="27"/>
      <c r="L260" s="27"/>
      <c r="M260" s="28">
        <v>0</v>
      </c>
      <c r="N260" s="29">
        <f t="shared" si="6"/>
        <v>0</v>
      </c>
      <c r="O260" s="30">
        <f t="shared" si="7"/>
        <v>0</v>
      </c>
      <c r="P260" s="31"/>
    </row>
    <row r="261" spans="1:16" s="32" customFormat="1" ht="27.6" x14ac:dyDescent="0.2">
      <c r="A261" s="22" t="s">
        <v>275</v>
      </c>
      <c r="B261" s="77">
        <v>503</v>
      </c>
      <c r="C261" s="77">
        <v>361</v>
      </c>
      <c r="D261" s="84">
        <v>200075628</v>
      </c>
      <c r="E261" s="77">
        <v>17452</v>
      </c>
      <c r="F261" s="79" t="s">
        <v>543</v>
      </c>
      <c r="G261" s="80" t="s">
        <v>812</v>
      </c>
      <c r="H261" s="81" t="s">
        <v>320</v>
      </c>
      <c r="I261" s="82">
        <v>64</v>
      </c>
      <c r="J261" s="83">
        <v>1</v>
      </c>
      <c r="K261" s="27"/>
      <c r="L261" s="27"/>
      <c r="M261" s="28">
        <v>0</v>
      </c>
      <c r="N261" s="29">
        <f t="shared" ref="N261:N300" si="8">M261*1.2</f>
        <v>0</v>
      </c>
      <c r="O261" s="30">
        <f t="shared" ref="O261:O300" si="9">$J261*M261</f>
        <v>0</v>
      </c>
      <c r="P261" s="31"/>
    </row>
    <row r="262" spans="1:16" s="32" customFormat="1" ht="41.4" x14ac:dyDescent="0.2">
      <c r="A262" s="22" t="s">
        <v>276</v>
      </c>
      <c r="B262" s="77">
        <v>503</v>
      </c>
      <c r="C262" s="77">
        <v>361</v>
      </c>
      <c r="D262" s="84">
        <v>200075605</v>
      </c>
      <c r="E262" s="77">
        <v>17453</v>
      </c>
      <c r="F262" s="79" t="s">
        <v>544</v>
      </c>
      <c r="G262" s="80" t="s">
        <v>813</v>
      </c>
      <c r="H262" s="81" t="s">
        <v>320</v>
      </c>
      <c r="I262" s="82">
        <v>64</v>
      </c>
      <c r="J262" s="83">
        <v>1</v>
      </c>
      <c r="K262" s="27"/>
      <c r="L262" s="27"/>
      <c r="M262" s="28">
        <v>0</v>
      </c>
      <c r="N262" s="29">
        <f t="shared" si="8"/>
        <v>0</v>
      </c>
      <c r="O262" s="30">
        <f t="shared" si="9"/>
        <v>0</v>
      </c>
      <c r="P262" s="31"/>
    </row>
    <row r="263" spans="1:16" s="32" customFormat="1" ht="41.4" x14ac:dyDescent="0.2">
      <c r="A263" s="22" t="s">
        <v>277</v>
      </c>
      <c r="B263" s="77">
        <v>503</v>
      </c>
      <c r="C263" s="77">
        <v>361</v>
      </c>
      <c r="D263" s="84">
        <v>200075495</v>
      </c>
      <c r="E263" s="77">
        <v>17454</v>
      </c>
      <c r="F263" s="79" t="s">
        <v>545</v>
      </c>
      <c r="G263" s="80" t="s">
        <v>814</v>
      </c>
      <c r="H263" s="81" t="s">
        <v>320</v>
      </c>
      <c r="I263" s="82">
        <v>64</v>
      </c>
      <c r="J263" s="83">
        <v>1</v>
      </c>
      <c r="K263" s="27"/>
      <c r="L263" s="27"/>
      <c r="M263" s="28">
        <v>0</v>
      </c>
      <c r="N263" s="29">
        <f t="shared" si="8"/>
        <v>0</v>
      </c>
      <c r="O263" s="30">
        <f t="shared" si="9"/>
        <v>0</v>
      </c>
      <c r="P263" s="31"/>
    </row>
    <row r="264" spans="1:16" s="32" customFormat="1" ht="13.8" x14ac:dyDescent="0.2">
      <c r="A264" s="22" t="s">
        <v>278</v>
      </c>
      <c r="B264" s="77">
        <v>503</v>
      </c>
      <c r="C264" s="77">
        <v>361</v>
      </c>
      <c r="D264" s="84">
        <v>200071003</v>
      </c>
      <c r="E264" s="77">
        <v>17455</v>
      </c>
      <c r="F264" s="79" t="s">
        <v>546</v>
      </c>
      <c r="G264" s="80" t="s">
        <v>815</v>
      </c>
      <c r="H264" s="81" t="s">
        <v>320</v>
      </c>
      <c r="I264" s="82">
        <v>64</v>
      </c>
      <c r="J264" s="83">
        <v>1</v>
      </c>
      <c r="K264" s="27"/>
      <c r="L264" s="27"/>
      <c r="M264" s="28">
        <v>0</v>
      </c>
      <c r="N264" s="29">
        <f t="shared" si="8"/>
        <v>0</v>
      </c>
      <c r="O264" s="30">
        <f t="shared" si="9"/>
        <v>0</v>
      </c>
      <c r="P264" s="31"/>
    </row>
    <row r="265" spans="1:16" s="32" customFormat="1" ht="41.4" x14ac:dyDescent="0.2">
      <c r="A265" s="22" t="s">
        <v>279</v>
      </c>
      <c r="B265" s="77">
        <v>503</v>
      </c>
      <c r="C265" s="77">
        <v>361</v>
      </c>
      <c r="D265" s="84">
        <v>200075187</v>
      </c>
      <c r="E265" s="77">
        <v>17456</v>
      </c>
      <c r="F265" s="79" t="s">
        <v>547</v>
      </c>
      <c r="G265" s="80" t="s">
        <v>816</v>
      </c>
      <c r="H265" s="81" t="s">
        <v>320</v>
      </c>
      <c r="I265" s="82">
        <v>64</v>
      </c>
      <c r="J265" s="83">
        <v>1</v>
      </c>
      <c r="K265" s="27"/>
      <c r="L265" s="27"/>
      <c r="M265" s="28">
        <v>0</v>
      </c>
      <c r="N265" s="29">
        <f t="shared" si="8"/>
        <v>0</v>
      </c>
      <c r="O265" s="30">
        <f t="shared" si="9"/>
        <v>0</v>
      </c>
      <c r="P265" s="31"/>
    </row>
    <row r="266" spans="1:16" s="32" customFormat="1" ht="41.4" x14ac:dyDescent="0.2">
      <c r="A266" s="22" t="s">
        <v>280</v>
      </c>
      <c r="B266" s="77">
        <v>503</v>
      </c>
      <c r="C266" s="77">
        <v>361</v>
      </c>
      <c r="D266" s="84">
        <v>200062525</v>
      </c>
      <c r="E266" s="77">
        <v>17457</v>
      </c>
      <c r="F266" s="79" t="s">
        <v>548</v>
      </c>
      <c r="G266" s="80" t="s">
        <v>629</v>
      </c>
      <c r="H266" s="81" t="s">
        <v>320</v>
      </c>
      <c r="I266" s="82">
        <v>64</v>
      </c>
      <c r="J266" s="83">
        <v>1</v>
      </c>
      <c r="K266" s="27"/>
      <c r="L266" s="27"/>
      <c r="M266" s="28">
        <v>0</v>
      </c>
      <c r="N266" s="29">
        <f t="shared" si="8"/>
        <v>0</v>
      </c>
      <c r="O266" s="30">
        <f t="shared" si="9"/>
        <v>0</v>
      </c>
      <c r="P266" s="31"/>
    </row>
    <row r="267" spans="1:16" s="32" customFormat="1" ht="27.6" x14ac:dyDescent="0.2">
      <c r="A267" s="22" t="s">
        <v>281</v>
      </c>
      <c r="B267" s="77">
        <v>503</v>
      </c>
      <c r="C267" s="77">
        <v>361</v>
      </c>
      <c r="D267" s="78">
        <v>200075517</v>
      </c>
      <c r="E267" s="77">
        <v>17458</v>
      </c>
      <c r="F267" s="79" t="s">
        <v>549</v>
      </c>
      <c r="G267" s="80" t="s">
        <v>817</v>
      </c>
      <c r="H267" s="81" t="s">
        <v>320</v>
      </c>
      <c r="I267" s="82">
        <v>73</v>
      </c>
      <c r="J267" s="83">
        <v>4</v>
      </c>
      <c r="K267" s="27"/>
      <c r="L267" s="27"/>
      <c r="M267" s="28">
        <v>0</v>
      </c>
      <c r="N267" s="29">
        <f t="shared" si="8"/>
        <v>0</v>
      </c>
      <c r="O267" s="30">
        <f t="shared" si="9"/>
        <v>0</v>
      </c>
      <c r="P267" s="31"/>
    </row>
    <row r="268" spans="1:16" s="32" customFormat="1" ht="27.6" x14ac:dyDescent="0.2">
      <c r="A268" s="22" t="s">
        <v>282</v>
      </c>
      <c r="B268" s="77">
        <v>503</v>
      </c>
      <c r="C268" s="77">
        <v>361</v>
      </c>
      <c r="D268" s="84">
        <v>200075517</v>
      </c>
      <c r="E268" s="77">
        <v>17459</v>
      </c>
      <c r="F268" s="79" t="s">
        <v>549</v>
      </c>
      <c r="G268" s="80" t="s">
        <v>817</v>
      </c>
      <c r="H268" s="81" t="s">
        <v>320</v>
      </c>
      <c r="I268" s="82">
        <v>64</v>
      </c>
      <c r="J268" s="83">
        <v>3</v>
      </c>
      <c r="K268" s="27"/>
      <c r="L268" s="27"/>
      <c r="M268" s="28">
        <v>0</v>
      </c>
      <c r="N268" s="29">
        <f t="shared" si="8"/>
        <v>0</v>
      </c>
      <c r="O268" s="30">
        <f t="shared" si="9"/>
        <v>0</v>
      </c>
      <c r="P268" s="31"/>
    </row>
    <row r="269" spans="1:16" s="32" customFormat="1" ht="27.6" x14ac:dyDescent="0.2">
      <c r="A269" s="22" t="s">
        <v>283</v>
      </c>
      <c r="B269" s="77">
        <v>503</v>
      </c>
      <c r="C269" s="77">
        <v>361</v>
      </c>
      <c r="D269" s="78">
        <v>200075517</v>
      </c>
      <c r="E269" s="77">
        <v>17460</v>
      </c>
      <c r="F269" s="79" t="s">
        <v>550</v>
      </c>
      <c r="G269" s="80" t="s">
        <v>817</v>
      </c>
      <c r="H269" s="81" t="s">
        <v>320</v>
      </c>
      <c r="I269" s="82">
        <v>64</v>
      </c>
      <c r="J269" s="83">
        <v>3</v>
      </c>
      <c r="K269" s="27"/>
      <c r="L269" s="27"/>
      <c r="M269" s="28">
        <v>0</v>
      </c>
      <c r="N269" s="29">
        <f t="shared" si="8"/>
        <v>0</v>
      </c>
      <c r="O269" s="30">
        <f t="shared" si="9"/>
        <v>0</v>
      </c>
      <c r="P269" s="31"/>
    </row>
    <row r="270" spans="1:16" s="32" customFormat="1" ht="41.4" x14ac:dyDescent="0.2">
      <c r="A270" s="22" t="s">
        <v>284</v>
      </c>
      <c r="B270" s="77">
        <v>503</v>
      </c>
      <c r="C270" s="77">
        <v>361</v>
      </c>
      <c r="D270" s="84">
        <v>200075155</v>
      </c>
      <c r="E270" s="77">
        <v>17461</v>
      </c>
      <c r="F270" s="79" t="s">
        <v>881</v>
      </c>
      <c r="G270" s="80" t="s">
        <v>818</v>
      </c>
      <c r="H270" s="81" t="s">
        <v>320</v>
      </c>
      <c r="I270" s="82">
        <v>32</v>
      </c>
      <c r="J270" s="83">
        <v>3</v>
      </c>
      <c r="K270" s="27"/>
      <c r="L270" s="27"/>
      <c r="M270" s="28">
        <v>0</v>
      </c>
      <c r="N270" s="29">
        <f t="shared" si="8"/>
        <v>0</v>
      </c>
      <c r="O270" s="30">
        <f t="shared" si="9"/>
        <v>0</v>
      </c>
      <c r="P270" s="31"/>
    </row>
    <row r="271" spans="1:16" s="32" customFormat="1" ht="27.6" x14ac:dyDescent="0.2">
      <c r="A271" s="22" t="s">
        <v>285</v>
      </c>
      <c r="B271" s="77">
        <v>503</v>
      </c>
      <c r="C271" s="77">
        <v>361</v>
      </c>
      <c r="D271" s="84">
        <v>200075600</v>
      </c>
      <c r="E271" s="77">
        <v>17462</v>
      </c>
      <c r="F271" s="79" t="s">
        <v>551</v>
      </c>
      <c r="G271" s="80" t="s">
        <v>771</v>
      </c>
      <c r="H271" s="81" t="s">
        <v>320</v>
      </c>
      <c r="I271" s="82">
        <v>64</v>
      </c>
      <c r="J271" s="83">
        <v>1</v>
      </c>
      <c r="K271" s="27"/>
      <c r="L271" s="27"/>
      <c r="M271" s="28">
        <v>0</v>
      </c>
      <c r="N271" s="29">
        <f t="shared" si="8"/>
        <v>0</v>
      </c>
      <c r="O271" s="30">
        <f t="shared" si="9"/>
        <v>0</v>
      </c>
      <c r="P271" s="31"/>
    </row>
    <row r="272" spans="1:16" s="32" customFormat="1" ht="41.4" x14ac:dyDescent="0.2">
      <c r="A272" s="22" t="s">
        <v>286</v>
      </c>
      <c r="B272" s="77">
        <v>503</v>
      </c>
      <c r="C272" s="77">
        <v>361</v>
      </c>
      <c r="D272" s="84">
        <v>200075668</v>
      </c>
      <c r="E272" s="77">
        <v>17463</v>
      </c>
      <c r="F272" s="79" t="s">
        <v>552</v>
      </c>
      <c r="G272" s="80" t="s">
        <v>758</v>
      </c>
      <c r="H272" s="81" t="s">
        <v>320</v>
      </c>
      <c r="I272" s="82">
        <v>64</v>
      </c>
      <c r="J272" s="83">
        <v>1</v>
      </c>
      <c r="K272" s="27"/>
      <c r="L272" s="27"/>
      <c r="M272" s="28">
        <v>0</v>
      </c>
      <c r="N272" s="29">
        <f t="shared" si="8"/>
        <v>0</v>
      </c>
      <c r="O272" s="30">
        <f t="shared" si="9"/>
        <v>0</v>
      </c>
      <c r="P272" s="31"/>
    </row>
    <row r="273" spans="1:16" s="32" customFormat="1" ht="27.6" x14ac:dyDescent="0.2">
      <c r="A273" s="22" t="s">
        <v>287</v>
      </c>
      <c r="B273" s="77">
        <v>503</v>
      </c>
      <c r="C273" s="77">
        <v>361</v>
      </c>
      <c r="D273" s="84">
        <v>200075620</v>
      </c>
      <c r="E273" s="77">
        <v>17464</v>
      </c>
      <c r="F273" s="79" t="s">
        <v>553</v>
      </c>
      <c r="G273" s="80" t="s">
        <v>819</v>
      </c>
      <c r="H273" s="81" t="s">
        <v>320</v>
      </c>
      <c r="I273" s="82">
        <v>64</v>
      </c>
      <c r="J273" s="83">
        <v>1</v>
      </c>
      <c r="K273" s="27"/>
      <c r="L273" s="27"/>
      <c r="M273" s="28">
        <v>0</v>
      </c>
      <c r="N273" s="29">
        <f t="shared" si="8"/>
        <v>0</v>
      </c>
      <c r="O273" s="30">
        <f t="shared" si="9"/>
        <v>0</v>
      </c>
      <c r="P273" s="31"/>
    </row>
    <row r="274" spans="1:16" s="32" customFormat="1" ht="27.6" x14ac:dyDescent="0.2">
      <c r="A274" s="22" t="s">
        <v>288</v>
      </c>
      <c r="B274" s="77">
        <v>503</v>
      </c>
      <c r="C274" s="77">
        <v>361</v>
      </c>
      <c r="D274" s="84">
        <v>200075537</v>
      </c>
      <c r="E274" s="77">
        <v>17465</v>
      </c>
      <c r="F274" s="79" t="s">
        <v>319</v>
      </c>
      <c r="G274" s="80" t="s">
        <v>820</v>
      </c>
      <c r="H274" s="81" t="s">
        <v>320</v>
      </c>
      <c r="I274" s="82">
        <v>64</v>
      </c>
      <c r="J274" s="83">
        <v>2</v>
      </c>
      <c r="K274" s="27"/>
      <c r="L274" s="27"/>
      <c r="M274" s="28">
        <v>0</v>
      </c>
      <c r="N274" s="29">
        <f t="shared" si="8"/>
        <v>0</v>
      </c>
      <c r="O274" s="30">
        <f t="shared" si="9"/>
        <v>0</v>
      </c>
      <c r="P274" s="31"/>
    </row>
    <row r="275" spans="1:16" s="32" customFormat="1" ht="27.6" x14ac:dyDescent="0.2">
      <c r="A275" s="22" t="s">
        <v>289</v>
      </c>
      <c r="B275" s="77">
        <v>503</v>
      </c>
      <c r="C275" s="77">
        <v>361</v>
      </c>
      <c r="D275" s="84">
        <v>200075662</v>
      </c>
      <c r="E275" s="77">
        <v>17466</v>
      </c>
      <c r="F275" s="79" t="s">
        <v>321</v>
      </c>
      <c r="G275" s="80" t="s">
        <v>821</v>
      </c>
      <c r="H275" s="81" t="s">
        <v>320</v>
      </c>
      <c r="I275" s="82">
        <v>64</v>
      </c>
      <c r="J275" s="83">
        <v>1</v>
      </c>
      <c r="K275" s="27"/>
      <c r="L275" s="27"/>
      <c r="M275" s="28">
        <v>0</v>
      </c>
      <c r="N275" s="29">
        <f t="shared" si="8"/>
        <v>0</v>
      </c>
      <c r="O275" s="30">
        <f t="shared" si="9"/>
        <v>0</v>
      </c>
      <c r="P275" s="31"/>
    </row>
    <row r="276" spans="1:16" s="32" customFormat="1" ht="27.6" x14ac:dyDescent="0.2">
      <c r="A276" s="22" t="s">
        <v>290</v>
      </c>
      <c r="B276" s="77">
        <v>503</v>
      </c>
      <c r="C276" s="77">
        <v>361</v>
      </c>
      <c r="D276" s="84">
        <v>200075518</v>
      </c>
      <c r="E276" s="77">
        <v>17467</v>
      </c>
      <c r="F276" s="79" t="s">
        <v>322</v>
      </c>
      <c r="G276" s="80" t="s">
        <v>822</v>
      </c>
      <c r="H276" s="81" t="s">
        <v>320</v>
      </c>
      <c r="I276" s="82">
        <v>64</v>
      </c>
      <c r="J276" s="83">
        <v>1</v>
      </c>
      <c r="K276" s="27"/>
      <c r="L276" s="27"/>
      <c r="M276" s="28">
        <v>0</v>
      </c>
      <c r="N276" s="29">
        <f t="shared" si="8"/>
        <v>0</v>
      </c>
      <c r="O276" s="30">
        <f t="shared" si="9"/>
        <v>0</v>
      </c>
      <c r="P276" s="31"/>
    </row>
    <row r="277" spans="1:16" s="32" customFormat="1" ht="41.4" x14ac:dyDescent="0.2">
      <c r="A277" s="22" t="s">
        <v>291</v>
      </c>
      <c r="B277" s="77">
        <v>503</v>
      </c>
      <c r="C277" s="77">
        <v>361</v>
      </c>
      <c r="D277" s="84">
        <v>100056244</v>
      </c>
      <c r="E277" s="77">
        <v>17468</v>
      </c>
      <c r="F277" s="79" t="s">
        <v>323</v>
      </c>
      <c r="G277" s="80" t="s">
        <v>823</v>
      </c>
      <c r="H277" s="81" t="s">
        <v>320</v>
      </c>
      <c r="I277" s="82">
        <v>64</v>
      </c>
      <c r="J277" s="83">
        <v>1</v>
      </c>
      <c r="K277" s="27"/>
      <c r="L277" s="27"/>
      <c r="M277" s="28">
        <v>0</v>
      </c>
      <c r="N277" s="29">
        <f t="shared" si="8"/>
        <v>0</v>
      </c>
      <c r="O277" s="30">
        <f t="shared" si="9"/>
        <v>0</v>
      </c>
      <c r="P277" s="31"/>
    </row>
    <row r="278" spans="1:16" s="32" customFormat="1" ht="13.8" x14ac:dyDescent="0.2">
      <c r="A278" s="22" t="s">
        <v>292</v>
      </c>
      <c r="B278" s="77">
        <v>503</v>
      </c>
      <c r="C278" s="77">
        <v>361</v>
      </c>
      <c r="D278" s="84">
        <v>200075489</v>
      </c>
      <c r="E278" s="77">
        <v>17469</v>
      </c>
      <c r="F278" s="79" t="s">
        <v>324</v>
      </c>
      <c r="G278" s="80" t="s">
        <v>824</v>
      </c>
      <c r="H278" s="81" t="s">
        <v>320</v>
      </c>
      <c r="I278" s="82">
        <v>64</v>
      </c>
      <c r="J278" s="83">
        <v>2</v>
      </c>
      <c r="K278" s="27"/>
      <c r="L278" s="27"/>
      <c r="M278" s="28">
        <v>0</v>
      </c>
      <c r="N278" s="29">
        <f t="shared" si="8"/>
        <v>0</v>
      </c>
      <c r="O278" s="30">
        <f t="shared" si="9"/>
        <v>0</v>
      </c>
      <c r="P278" s="31"/>
    </row>
    <row r="279" spans="1:16" s="32" customFormat="1" ht="27.6" x14ac:dyDescent="0.2">
      <c r="A279" s="22" t="s">
        <v>293</v>
      </c>
      <c r="B279" s="77">
        <v>503</v>
      </c>
      <c r="C279" s="77">
        <v>361</v>
      </c>
      <c r="D279" s="84">
        <v>200075500</v>
      </c>
      <c r="E279" s="77">
        <v>17470</v>
      </c>
      <c r="F279" s="79" t="s">
        <v>325</v>
      </c>
      <c r="G279" s="80" t="s">
        <v>825</v>
      </c>
      <c r="H279" s="81" t="s">
        <v>320</v>
      </c>
      <c r="I279" s="82">
        <v>32</v>
      </c>
      <c r="J279" s="83">
        <v>5</v>
      </c>
      <c r="K279" s="27"/>
      <c r="L279" s="27"/>
      <c r="M279" s="28">
        <v>0</v>
      </c>
      <c r="N279" s="29">
        <f t="shared" si="8"/>
        <v>0</v>
      </c>
      <c r="O279" s="30">
        <f t="shared" si="9"/>
        <v>0</v>
      </c>
      <c r="P279" s="31"/>
    </row>
    <row r="280" spans="1:16" s="32" customFormat="1" ht="27.6" x14ac:dyDescent="0.2">
      <c r="A280" s="22" t="s">
        <v>294</v>
      </c>
      <c r="B280" s="77">
        <v>503</v>
      </c>
      <c r="C280" s="77">
        <v>361</v>
      </c>
      <c r="D280" s="84">
        <v>200075226</v>
      </c>
      <c r="E280" s="77">
        <v>17471</v>
      </c>
      <c r="F280" s="79" t="s">
        <v>882</v>
      </c>
      <c r="G280" s="80" t="s">
        <v>826</v>
      </c>
      <c r="H280" s="81" t="s">
        <v>320</v>
      </c>
      <c r="I280" s="82">
        <v>6</v>
      </c>
      <c r="J280" s="83">
        <v>1</v>
      </c>
      <c r="K280" s="27"/>
      <c r="L280" s="27"/>
      <c r="M280" s="28">
        <v>0</v>
      </c>
      <c r="N280" s="29">
        <f t="shared" si="8"/>
        <v>0</v>
      </c>
      <c r="O280" s="30">
        <f t="shared" si="9"/>
        <v>0</v>
      </c>
      <c r="P280" s="31"/>
    </row>
    <row r="281" spans="1:16" s="32" customFormat="1" ht="55.2" x14ac:dyDescent="0.2">
      <c r="A281" s="22" t="s">
        <v>295</v>
      </c>
      <c r="B281" s="77">
        <v>503</v>
      </c>
      <c r="C281" s="77">
        <v>361</v>
      </c>
      <c r="D281" s="78">
        <v>100039826</v>
      </c>
      <c r="E281" s="77">
        <v>17472</v>
      </c>
      <c r="F281" s="79" t="s">
        <v>554</v>
      </c>
      <c r="G281" s="80" t="s">
        <v>827</v>
      </c>
      <c r="H281" s="81" t="s">
        <v>320</v>
      </c>
      <c r="I281" s="82">
        <v>64</v>
      </c>
      <c r="J281" s="83">
        <v>1</v>
      </c>
      <c r="K281" s="27"/>
      <c r="L281" s="27"/>
      <c r="M281" s="28">
        <v>0</v>
      </c>
      <c r="N281" s="29">
        <f t="shared" si="8"/>
        <v>0</v>
      </c>
      <c r="O281" s="30">
        <f t="shared" si="9"/>
        <v>0</v>
      </c>
      <c r="P281" s="31"/>
    </row>
    <row r="282" spans="1:16" s="32" customFormat="1" ht="41.4" x14ac:dyDescent="0.2">
      <c r="A282" s="22" t="s">
        <v>296</v>
      </c>
      <c r="B282" s="77">
        <v>503</v>
      </c>
      <c r="C282" s="77">
        <v>361</v>
      </c>
      <c r="D282" s="78">
        <v>100056220</v>
      </c>
      <c r="E282" s="77">
        <v>17473</v>
      </c>
      <c r="F282" s="79" t="s">
        <v>555</v>
      </c>
      <c r="G282" s="80" t="s">
        <v>828</v>
      </c>
      <c r="H282" s="81" t="s">
        <v>320</v>
      </c>
      <c r="I282" s="82">
        <v>64</v>
      </c>
      <c r="J282" s="83">
        <v>1</v>
      </c>
      <c r="K282" s="27"/>
      <c r="L282" s="27"/>
      <c r="M282" s="28">
        <v>0</v>
      </c>
      <c r="N282" s="29">
        <f t="shared" si="8"/>
        <v>0</v>
      </c>
      <c r="O282" s="30">
        <f t="shared" si="9"/>
        <v>0</v>
      </c>
      <c r="P282" s="31"/>
    </row>
    <row r="283" spans="1:16" s="32" customFormat="1" ht="27.6" x14ac:dyDescent="0.2">
      <c r="A283" s="22" t="s">
        <v>297</v>
      </c>
      <c r="B283" s="77">
        <v>503</v>
      </c>
      <c r="C283" s="77">
        <v>361</v>
      </c>
      <c r="D283" s="84">
        <v>200071184</v>
      </c>
      <c r="E283" s="77">
        <v>17474</v>
      </c>
      <c r="F283" s="79" t="s">
        <v>556</v>
      </c>
      <c r="G283" s="80" t="s">
        <v>829</v>
      </c>
      <c r="H283" s="81" t="s">
        <v>320</v>
      </c>
      <c r="I283" s="82">
        <v>6</v>
      </c>
      <c r="J283" s="83">
        <v>2</v>
      </c>
      <c r="K283" s="27"/>
      <c r="L283" s="27"/>
      <c r="M283" s="28">
        <v>0</v>
      </c>
      <c r="N283" s="29">
        <f t="shared" si="8"/>
        <v>0</v>
      </c>
      <c r="O283" s="30">
        <f t="shared" si="9"/>
        <v>0</v>
      </c>
      <c r="P283" s="31"/>
    </row>
    <row r="284" spans="1:16" s="32" customFormat="1" ht="27.6" x14ac:dyDescent="0.2">
      <c r="A284" s="22" t="s">
        <v>298</v>
      </c>
      <c r="B284" s="77">
        <v>503</v>
      </c>
      <c r="C284" s="77">
        <v>361</v>
      </c>
      <c r="D284" s="84">
        <v>100065717</v>
      </c>
      <c r="E284" s="77">
        <v>17475</v>
      </c>
      <c r="F284" s="79" t="s">
        <v>557</v>
      </c>
      <c r="G284" s="80" t="s">
        <v>830</v>
      </c>
      <c r="H284" s="81" t="s">
        <v>320</v>
      </c>
      <c r="I284" s="82">
        <v>6</v>
      </c>
      <c r="J284" s="83">
        <v>32</v>
      </c>
      <c r="K284" s="27"/>
      <c r="L284" s="27"/>
      <c r="M284" s="28">
        <v>0</v>
      </c>
      <c r="N284" s="29">
        <f t="shared" si="8"/>
        <v>0</v>
      </c>
      <c r="O284" s="30">
        <f t="shared" si="9"/>
        <v>0</v>
      </c>
      <c r="P284" s="31"/>
    </row>
    <row r="285" spans="1:16" s="32" customFormat="1" ht="41.4" x14ac:dyDescent="0.2">
      <c r="A285" s="22" t="s">
        <v>299</v>
      </c>
      <c r="B285" s="77">
        <v>503</v>
      </c>
      <c r="C285" s="77">
        <v>361</v>
      </c>
      <c r="D285" s="84">
        <v>200075148</v>
      </c>
      <c r="E285" s="77">
        <v>17476</v>
      </c>
      <c r="F285" s="79" t="s">
        <v>883</v>
      </c>
      <c r="G285" s="80" t="s">
        <v>831</v>
      </c>
      <c r="H285" s="81" t="s">
        <v>320</v>
      </c>
      <c r="I285" s="82">
        <v>6</v>
      </c>
      <c r="J285" s="83">
        <v>1</v>
      </c>
      <c r="K285" s="27"/>
      <c r="L285" s="27"/>
      <c r="M285" s="28">
        <v>0</v>
      </c>
      <c r="N285" s="29">
        <f t="shared" si="8"/>
        <v>0</v>
      </c>
      <c r="O285" s="30">
        <f t="shared" si="9"/>
        <v>0</v>
      </c>
      <c r="P285" s="31"/>
    </row>
    <row r="286" spans="1:16" s="32" customFormat="1" ht="27.6" x14ac:dyDescent="0.2">
      <c r="A286" s="22" t="s">
        <v>300</v>
      </c>
      <c r="B286" s="77">
        <v>503</v>
      </c>
      <c r="C286" s="77">
        <v>361</v>
      </c>
      <c r="D286" s="84">
        <v>200071185</v>
      </c>
      <c r="E286" s="77">
        <v>17477</v>
      </c>
      <c r="F286" s="79" t="s">
        <v>884</v>
      </c>
      <c r="G286" s="80" t="s">
        <v>832</v>
      </c>
      <c r="H286" s="81" t="s">
        <v>320</v>
      </c>
      <c r="I286" s="82">
        <v>6</v>
      </c>
      <c r="J286" s="83">
        <v>1</v>
      </c>
      <c r="K286" s="27"/>
      <c r="L286" s="27"/>
      <c r="M286" s="28">
        <v>0</v>
      </c>
      <c r="N286" s="29">
        <f t="shared" si="8"/>
        <v>0</v>
      </c>
      <c r="O286" s="30">
        <f t="shared" si="9"/>
        <v>0</v>
      </c>
      <c r="P286" s="31"/>
    </row>
    <row r="287" spans="1:16" s="32" customFormat="1" ht="41.4" x14ac:dyDescent="0.2">
      <c r="A287" s="22" t="s">
        <v>301</v>
      </c>
      <c r="B287" s="77">
        <v>503</v>
      </c>
      <c r="C287" s="77">
        <v>361</v>
      </c>
      <c r="D287" s="84">
        <v>200075474</v>
      </c>
      <c r="E287" s="77">
        <v>17478</v>
      </c>
      <c r="F287" s="79" t="s">
        <v>885</v>
      </c>
      <c r="G287" s="80" t="s">
        <v>833</v>
      </c>
      <c r="H287" s="81" t="s">
        <v>320</v>
      </c>
      <c r="I287" s="82">
        <v>6</v>
      </c>
      <c r="J287" s="83">
        <v>1</v>
      </c>
      <c r="K287" s="27"/>
      <c r="L287" s="27"/>
      <c r="M287" s="28">
        <v>0</v>
      </c>
      <c r="N287" s="29">
        <f t="shared" si="8"/>
        <v>0</v>
      </c>
      <c r="O287" s="30">
        <f t="shared" si="9"/>
        <v>0</v>
      </c>
      <c r="P287" s="31"/>
    </row>
    <row r="288" spans="1:16" s="32" customFormat="1" ht="27.6" x14ac:dyDescent="0.2">
      <c r="A288" s="22" t="s">
        <v>302</v>
      </c>
      <c r="B288" s="77">
        <v>503</v>
      </c>
      <c r="C288" s="77">
        <v>361</v>
      </c>
      <c r="D288" s="84">
        <v>200075309</v>
      </c>
      <c r="E288" s="77">
        <v>17479</v>
      </c>
      <c r="F288" s="79" t="s">
        <v>886</v>
      </c>
      <c r="G288" s="80" t="s">
        <v>834</v>
      </c>
      <c r="H288" s="81" t="s">
        <v>320</v>
      </c>
      <c r="I288" s="82">
        <v>6</v>
      </c>
      <c r="J288" s="83">
        <v>2</v>
      </c>
      <c r="K288" s="27"/>
      <c r="L288" s="27"/>
      <c r="M288" s="28">
        <v>0</v>
      </c>
      <c r="N288" s="29">
        <f t="shared" si="8"/>
        <v>0</v>
      </c>
      <c r="O288" s="30">
        <f t="shared" si="9"/>
        <v>0</v>
      </c>
      <c r="P288" s="31"/>
    </row>
    <row r="289" spans="1:16" s="32" customFormat="1" ht="27.6" x14ac:dyDescent="0.2">
      <c r="A289" s="22" t="s">
        <v>303</v>
      </c>
      <c r="B289" s="77">
        <v>503</v>
      </c>
      <c r="C289" s="77">
        <v>361</v>
      </c>
      <c r="D289" s="84">
        <v>200075501</v>
      </c>
      <c r="E289" s="77">
        <v>17480</v>
      </c>
      <c r="F289" s="79" t="s">
        <v>887</v>
      </c>
      <c r="G289" s="80" t="s">
        <v>835</v>
      </c>
      <c r="H289" s="81" t="s">
        <v>320</v>
      </c>
      <c r="I289" s="82">
        <v>6</v>
      </c>
      <c r="J289" s="83">
        <v>4</v>
      </c>
      <c r="K289" s="27"/>
      <c r="L289" s="27"/>
      <c r="M289" s="28">
        <v>0</v>
      </c>
      <c r="N289" s="29">
        <f t="shared" si="8"/>
        <v>0</v>
      </c>
      <c r="O289" s="30">
        <f t="shared" si="9"/>
        <v>0</v>
      </c>
      <c r="P289" s="31"/>
    </row>
    <row r="290" spans="1:16" s="32" customFormat="1" ht="27.6" x14ac:dyDescent="0.2">
      <c r="A290" s="22" t="s">
        <v>304</v>
      </c>
      <c r="B290" s="77">
        <v>503</v>
      </c>
      <c r="C290" s="77">
        <v>361</v>
      </c>
      <c r="D290" s="84">
        <v>200075502</v>
      </c>
      <c r="E290" s="77">
        <v>17481</v>
      </c>
      <c r="F290" s="79" t="s">
        <v>888</v>
      </c>
      <c r="G290" s="80" t="s">
        <v>836</v>
      </c>
      <c r="H290" s="81" t="s">
        <v>320</v>
      </c>
      <c r="I290" s="82">
        <v>6</v>
      </c>
      <c r="J290" s="83">
        <v>4</v>
      </c>
      <c r="K290" s="27"/>
      <c r="L290" s="27"/>
      <c r="M290" s="28">
        <v>0</v>
      </c>
      <c r="N290" s="29">
        <f t="shared" si="8"/>
        <v>0</v>
      </c>
      <c r="O290" s="30">
        <f t="shared" si="9"/>
        <v>0</v>
      </c>
      <c r="P290" s="31"/>
    </row>
    <row r="291" spans="1:16" s="32" customFormat="1" ht="27.6" x14ac:dyDescent="0.2">
      <c r="A291" s="22" t="s">
        <v>305</v>
      </c>
      <c r="B291" s="77">
        <v>503</v>
      </c>
      <c r="C291" s="77">
        <v>361</v>
      </c>
      <c r="D291" s="84">
        <v>200075503</v>
      </c>
      <c r="E291" s="77">
        <v>17482</v>
      </c>
      <c r="F291" s="79" t="s">
        <v>889</v>
      </c>
      <c r="G291" s="80" t="s">
        <v>837</v>
      </c>
      <c r="H291" s="81" t="s">
        <v>320</v>
      </c>
      <c r="I291" s="82">
        <v>6</v>
      </c>
      <c r="J291" s="83">
        <v>5</v>
      </c>
      <c r="K291" s="27"/>
      <c r="L291" s="27"/>
      <c r="M291" s="28">
        <v>0</v>
      </c>
      <c r="N291" s="29">
        <f t="shared" si="8"/>
        <v>0</v>
      </c>
      <c r="O291" s="30">
        <f t="shared" si="9"/>
        <v>0</v>
      </c>
      <c r="P291" s="31"/>
    </row>
    <row r="292" spans="1:16" s="32" customFormat="1" ht="27.6" x14ac:dyDescent="0.2">
      <c r="A292" s="22" t="s">
        <v>306</v>
      </c>
      <c r="B292" s="77">
        <v>503</v>
      </c>
      <c r="C292" s="77">
        <v>361</v>
      </c>
      <c r="D292" s="84">
        <v>200075504</v>
      </c>
      <c r="E292" s="77">
        <v>17483</v>
      </c>
      <c r="F292" s="79" t="s">
        <v>890</v>
      </c>
      <c r="G292" s="80" t="s">
        <v>838</v>
      </c>
      <c r="H292" s="81" t="s">
        <v>320</v>
      </c>
      <c r="I292" s="82">
        <v>6</v>
      </c>
      <c r="J292" s="83">
        <v>4</v>
      </c>
      <c r="K292" s="27"/>
      <c r="L292" s="27"/>
      <c r="M292" s="28">
        <v>0</v>
      </c>
      <c r="N292" s="29">
        <f t="shared" si="8"/>
        <v>0</v>
      </c>
      <c r="O292" s="30">
        <f t="shared" si="9"/>
        <v>0</v>
      </c>
      <c r="P292" s="31"/>
    </row>
    <row r="293" spans="1:16" s="32" customFormat="1" ht="41.4" x14ac:dyDescent="0.2">
      <c r="A293" s="22" t="s">
        <v>307</v>
      </c>
      <c r="B293" s="77">
        <v>503</v>
      </c>
      <c r="C293" s="77">
        <v>361</v>
      </c>
      <c r="D293" s="84">
        <v>200075505</v>
      </c>
      <c r="E293" s="77">
        <v>17484</v>
      </c>
      <c r="F293" s="79" t="s">
        <v>891</v>
      </c>
      <c r="G293" s="80" t="s">
        <v>839</v>
      </c>
      <c r="H293" s="81" t="s">
        <v>320</v>
      </c>
      <c r="I293" s="82">
        <v>6</v>
      </c>
      <c r="J293" s="83">
        <v>1</v>
      </c>
      <c r="K293" s="27"/>
      <c r="L293" s="27"/>
      <c r="M293" s="28">
        <v>0</v>
      </c>
      <c r="N293" s="29">
        <f t="shared" si="8"/>
        <v>0</v>
      </c>
      <c r="O293" s="30">
        <f t="shared" si="9"/>
        <v>0</v>
      </c>
      <c r="P293" s="31"/>
    </row>
    <row r="294" spans="1:16" s="32" customFormat="1" ht="27.6" x14ac:dyDescent="0.2">
      <c r="A294" s="22" t="s">
        <v>308</v>
      </c>
      <c r="B294" s="77">
        <v>503</v>
      </c>
      <c r="C294" s="77">
        <v>361</v>
      </c>
      <c r="D294" s="84">
        <v>200075486</v>
      </c>
      <c r="E294" s="77">
        <v>17486</v>
      </c>
      <c r="F294" s="79" t="s">
        <v>892</v>
      </c>
      <c r="G294" s="80" t="s">
        <v>840</v>
      </c>
      <c r="H294" s="81" t="s">
        <v>320</v>
      </c>
      <c r="I294" s="82">
        <v>6</v>
      </c>
      <c r="J294" s="83">
        <v>1</v>
      </c>
      <c r="K294" s="27"/>
      <c r="L294" s="27"/>
      <c r="M294" s="28">
        <v>0</v>
      </c>
      <c r="N294" s="29">
        <f t="shared" si="8"/>
        <v>0</v>
      </c>
      <c r="O294" s="30">
        <f t="shared" si="9"/>
        <v>0</v>
      </c>
      <c r="P294" s="31"/>
    </row>
    <row r="295" spans="1:16" s="32" customFormat="1" ht="27.6" x14ac:dyDescent="0.2">
      <c r="A295" s="22" t="s">
        <v>309</v>
      </c>
      <c r="B295" s="77">
        <v>503</v>
      </c>
      <c r="C295" s="77">
        <v>361</v>
      </c>
      <c r="D295" s="84">
        <v>200075487</v>
      </c>
      <c r="E295" s="77">
        <v>17487</v>
      </c>
      <c r="F295" s="79" t="s">
        <v>893</v>
      </c>
      <c r="G295" s="80" t="s">
        <v>841</v>
      </c>
      <c r="H295" s="81" t="s">
        <v>320</v>
      </c>
      <c r="I295" s="82">
        <v>6</v>
      </c>
      <c r="J295" s="83">
        <v>1</v>
      </c>
      <c r="K295" s="27"/>
      <c r="L295" s="27"/>
      <c r="M295" s="28">
        <v>0</v>
      </c>
      <c r="N295" s="29">
        <f t="shared" si="8"/>
        <v>0</v>
      </c>
      <c r="O295" s="30">
        <f t="shared" si="9"/>
        <v>0</v>
      </c>
      <c r="P295" s="31"/>
    </row>
    <row r="296" spans="1:16" s="32" customFormat="1" ht="27.6" x14ac:dyDescent="0.2">
      <c r="A296" s="22" t="s">
        <v>310</v>
      </c>
      <c r="B296" s="77">
        <v>503</v>
      </c>
      <c r="C296" s="77">
        <v>361</v>
      </c>
      <c r="D296" s="84">
        <v>200075488</v>
      </c>
      <c r="E296" s="77">
        <v>17488</v>
      </c>
      <c r="F296" s="79" t="s">
        <v>894</v>
      </c>
      <c r="G296" s="80" t="s">
        <v>842</v>
      </c>
      <c r="H296" s="81" t="s">
        <v>320</v>
      </c>
      <c r="I296" s="82">
        <v>6</v>
      </c>
      <c r="J296" s="83">
        <v>1</v>
      </c>
      <c r="K296" s="27"/>
      <c r="L296" s="27"/>
      <c r="M296" s="28">
        <v>0</v>
      </c>
      <c r="N296" s="29">
        <f t="shared" si="8"/>
        <v>0</v>
      </c>
      <c r="O296" s="30">
        <f t="shared" si="9"/>
        <v>0</v>
      </c>
      <c r="P296" s="31"/>
    </row>
    <row r="297" spans="1:16" s="32" customFormat="1" ht="27.6" x14ac:dyDescent="0.2">
      <c r="A297" s="22" t="s">
        <v>311</v>
      </c>
      <c r="B297" s="77">
        <v>503</v>
      </c>
      <c r="C297" s="77">
        <v>361</v>
      </c>
      <c r="D297" s="84">
        <v>200075473</v>
      </c>
      <c r="E297" s="77">
        <v>17489</v>
      </c>
      <c r="F297" s="79" t="s">
        <v>895</v>
      </c>
      <c r="G297" s="80" t="s">
        <v>843</v>
      </c>
      <c r="H297" s="81" t="s">
        <v>320</v>
      </c>
      <c r="I297" s="82">
        <v>6</v>
      </c>
      <c r="J297" s="83">
        <v>1</v>
      </c>
      <c r="K297" s="27"/>
      <c r="L297" s="27"/>
      <c r="M297" s="28">
        <v>0</v>
      </c>
      <c r="N297" s="29">
        <f t="shared" si="8"/>
        <v>0</v>
      </c>
      <c r="O297" s="30">
        <f t="shared" si="9"/>
        <v>0</v>
      </c>
      <c r="P297" s="31"/>
    </row>
    <row r="298" spans="1:16" s="32" customFormat="1" ht="27.6" x14ac:dyDescent="0.2">
      <c r="A298" s="22" t="s">
        <v>312</v>
      </c>
      <c r="B298" s="77">
        <v>503</v>
      </c>
      <c r="C298" s="77">
        <v>361</v>
      </c>
      <c r="D298" s="84">
        <v>200062429</v>
      </c>
      <c r="E298" s="77">
        <v>17490</v>
      </c>
      <c r="F298" s="79" t="s">
        <v>896</v>
      </c>
      <c r="G298" s="80" t="s">
        <v>656</v>
      </c>
      <c r="H298" s="81" t="s">
        <v>320</v>
      </c>
      <c r="I298" s="82">
        <v>6</v>
      </c>
      <c r="J298" s="83">
        <v>1</v>
      </c>
      <c r="K298" s="27"/>
      <c r="L298" s="27"/>
      <c r="M298" s="28">
        <v>0</v>
      </c>
      <c r="N298" s="29">
        <f t="shared" si="8"/>
        <v>0</v>
      </c>
      <c r="O298" s="30">
        <f t="shared" si="9"/>
        <v>0</v>
      </c>
      <c r="P298" s="31"/>
    </row>
    <row r="299" spans="1:16" s="32" customFormat="1" ht="27.6" x14ac:dyDescent="0.2">
      <c r="A299" s="22" t="s">
        <v>313</v>
      </c>
      <c r="B299" s="77">
        <v>503</v>
      </c>
      <c r="C299" s="77">
        <v>361</v>
      </c>
      <c r="D299" s="84">
        <v>200075112</v>
      </c>
      <c r="E299" s="77">
        <v>17491</v>
      </c>
      <c r="F299" s="79" t="s">
        <v>897</v>
      </c>
      <c r="G299" s="80" t="s">
        <v>844</v>
      </c>
      <c r="H299" s="81" t="s">
        <v>320</v>
      </c>
      <c r="I299" s="82">
        <v>6</v>
      </c>
      <c r="J299" s="83">
        <v>2</v>
      </c>
      <c r="K299" s="27"/>
      <c r="L299" s="27"/>
      <c r="M299" s="28">
        <v>0</v>
      </c>
      <c r="N299" s="29">
        <f t="shared" si="8"/>
        <v>0</v>
      </c>
      <c r="O299" s="30">
        <f t="shared" si="9"/>
        <v>0</v>
      </c>
      <c r="P299" s="31"/>
    </row>
    <row r="300" spans="1:16" s="32" customFormat="1" ht="13.8" x14ac:dyDescent="0.2">
      <c r="A300" s="22" t="s">
        <v>314</v>
      </c>
      <c r="B300" s="77">
        <v>503</v>
      </c>
      <c r="C300" s="77">
        <v>361</v>
      </c>
      <c r="D300" s="84">
        <v>100065519</v>
      </c>
      <c r="E300" s="77">
        <v>17485</v>
      </c>
      <c r="F300" s="79" t="s">
        <v>898</v>
      </c>
      <c r="G300" s="80" t="s">
        <v>845</v>
      </c>
      <c r="H300" s="81" t="s">
        <v>320</v>
      </c>
      <c r="I300" s="82">
        <v>23</v>
      </c>
      <c r="J300" s="83">
        <v>3</v>
      </c>
      <c r="K300" s="27"/>
      <c r="L300" s="27"/>
      <c r="M300" s="28">
        <v>0</v>
      </c>
      <c r="N300" s="29">
        <f t="shared" si="8"/>
        <v>0</v>
      </c>
      <c r="O300" s="30">
        <f t="shared" si="9"/>
        <v>0</v>
      </c>
      <c r="P300" s="31"/>
    </row>
    <row r="301" spans="1:16" s="32" customFormat="1" x14ac:dyDescent="0.2">
      <c r="A301" s="22" t="s">
        <v>315</v>
      </c>
      <c r="B301" s="16"/>
      <c r="C301" s="16"/>
      <c r="D301" s="16"/>
      <c r="E301" s="16"/>
      <c r="F301" s="16"/>
      <c r="G301" s="23"/>
      <c r="H301" s="24"/>
      <c r="I301" s="25"/>
      <c r="J301" s="26"/>
      <c r="K301" s="27"/>
      <c r="L301" s="27"/>
      <c r="M301" s="28"/>
      <c r="N301" s="29"/>
      <c r="O301" s="30"/>
      <c r="P301" s="31"/>
    </row>
    <row r="302" spans="1:16" s="32" customFormat="1" x14ac:dyDescent="0.2">
      <c r="A302" s="22" t="s">
        <v>316</v>
      </c>
      <c r="B302" s="16"/>
      <c r="C302" s="16"/>
      <c r="D302" s="16"/>
      <c r="E302" s="16"/>
      <c r="F302" s="16"/>
      <c r="G302" s="23"/>
      <c r="H302" s="24"/>
      <c r="I302" s="25"/>
      <c r="J302" s="26"/>
      <c r="K302" s="27"/>
      <c r="L302" s="27"/>
      <c r="M302" s="28"/>
      <c r="N302" s="29"/>
      <c r="O302" s="30"/>
      <c r="P302" s="31"/>
    </row>
    <row r="303" spans="1:16" s="32" customFormat="1" x14ac:dyDescent="0.2">
      <c r="A303" s="22" t="s">
        <v>317</v>
      </c>
      <c r="B303" s="16"/>
      <c r="C303" s="16"/>
      <c r="D303" s="16"/>
      <c r="E303" s="16"/>
      <c r="F303" s="16"/>
      <c r="G303" s="23"/>
      <c r="H303" s="24"/>
      <c r="I303" s="25"/>
      <c r="J303" s="26"/>
      <c r="K303" s="27"/>
      <c r="L303" s="27"/>
      <c r="M303" s="28"/>
      <c r="N303" s="29"/>
      <c r="O303" s="30"/>
      <c r="P303" s="31"/>
    </row>
    <row r="304" spans="1:16" s="32" customFormat="1" ht="12" thickBot="1" x14ac:dyDescent="0.25">
      <c r="A304" s="64" t="s">
        <v>318</v>
      </c>
      <c r="B304" s="65"/>
      <c r="C304" s="65"/>
      <c r="D304" s="65"/>
      <c r="E304" s="65"/>
      <c r="F304" s="65"/>
      <c r="G304" s="66"/>
      <c r="H304" s="67"/>
      <c r="I304" s="68"/>
      <c r="J304" s="69"/>
      <c r="K304" s="70"/>
      <c r="L304" s="70"/>
      <c r="M304" s="71"/>
      <c r="N304" s="72"/>
      <c r="O304" s="73"/>
      <c r="P304" s="31"/>
    </row>
    <row r="305" spans="1:16" s="32" customFormat="1" ht="12.6" thickBot="1" x14ac:dyDescent="0.25">
      <c r="A305" s="96" t="s">
        <v>574</v>
      </c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8"/>
      <c r="O305" s="74">
        <f>SUM(O4:O304)</f>
        <v>0</v>
      </c>
      <c r="P305" s="40"/>
    </row>
    <row r="306" spans="1:16" s="32" customFormat="1" x14ac:dyDescent="0.2">
      <c r="A306" s="17"/>
      <c r="B306" s="17"/>
      <c r="C306" s="17"/>
      <c r="D306" s="17"/>
      <c r="E306" s="17"/>
      <c r="F306" s="17"/>
      <c r="G306" s="33"/>
      <c r="H306" s="34"/>
      <c r="I306" s="35"/>
      <c r="J306" s="36"/>
      <c r="K306" s="37"/>
      <c r="L306" s="37"/>
      <c r="M306" s="38"/>
      <c r="N306" s="38"/>
      <c r="O306" s="39"/>
      <c r="P306" s="40"/>
    </row>
    <row r="307" spans="1:16" s="32" customFormat="1" x14ac:dyDescent="0.2">
      <c r="A307" s="17"/>
      <c r="B307" s="17"/>
      <c r="C307" s="17"/>
      <c r="D307" s="17"/>
      <c r="E307" s="17"/>
      <c r="F307" s="17"/>
      <c r="G307" s="33"/>
      <c r="H307" s="34"/>
      <c r="I307" s="35"/>
      <c r="J307" s="36"/>
      <c r="K307" s="37"/>
      <c r="L307" s="37"/>
      <c r="M307" s="38"/>
      <c r="N307" s="38"/>
      <c r="O307" s="39"/>
      <c r="P307" s="40"/>
    </row>
    <row r="308" spans="1:16" s="32" customFormat="1" x14ac:dyDescent="0.2">
      <c r="A308" s="17"/>
      <c r="B308" s="17"/>
      <c r="C308" s="17"/>
      <c r="D308" s="17"/>
      <c r="E308" s="17"/>
      <c r="F308" s="17"/>
      <c r="G308" s="33"/>
      <c r="H308" s="34"/>
      <c r="I308" s="35"/>
      <c r="J308" s="36"/>
      <c r="K308" s="37"/>
      <c r="L308" s="37"/>
      <c r="M308" s="38"/>
      <c r="N308" s="38"/>
      <c r="O308" s="39"/>
      <c r="P308" s="40"/>
    </row>
    <row r="309" spans="1:16" s="32" customFormat="1" x14ac:dyDescent="0.2">
      <c r="A309" s="17"/>
      <c r="B309" s="17"/>
      <c r="C309" s="17"/>
      <c r="D309" s="17"/>
      <c r="E309" s="17"/>
      <c r="F309" s="17"/>
      <c r="G309" s="33"/>
      <c r="H309" s="34"/>
      <c r="I309" s="35"/>
      <c r="J309" s="36"/>
      <c r="K309" s="37"/>
      <c r="L309" s="37"/>
      <c r="M309" s="38"/>
      <c r="N309" s="38"/>
      <c r="O309" s="39"/>
      <c r="P309" s="40"/>
    </row>
    <row r="310" spans="1:16" s="32" customFormat="1" x14ac:dyDescent="0.2">
      <c r="A310" s="17"/>
      <c r="B310" s="17"/>
      <c r="C310" s="17"/>
      <c r="D310" s="17"/>
      <c r="E310" s="17"/>
      <c r="F310" s="17"/>
      <c r="G310" s="33"/>
      <c r="H310" s="34"/>
      <c r="I310" s="35"/>
      <c r="J310" s="36"/>
      <c r="K310" s="37"/>
      <c r="L310" s="37"/>
      <c r="M310" s="38"/>
      <c r="N310" s="38"/>
      <c r="O310" s="39"/>
      <c r="P310" s="40"/>
    </row>
    <row r="311" spans="1:16" ht="21" x14ac:dyDescent="0.2">
      <c r="A311" s="100" t="s">
        <v>12</v>
      </c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31"/>
    </row>
    <row r="312" spans="1:16" ht="13.8" x14ac:dyDescent="0.2">
      <c r="A312" s="99" t="s">
        <v>573</v>
      </c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31"/>
    </row>
    <row r="313" spans="1:16" ht="12" x14ac:dyDescent="0.2">
      <c r="G313" s="13"/>
      <c r="H313" s="42"/>
      <c r="I313" s="43"/>
      <c r="J313" s="44"/>
      <c r="K313" s="37"/>
      <c r="L313" s="37"/>
      <c r="M313" s="38"/>
      <c r="N313" s="38"/>
      <c r="O313" s="45"/>
      <c r="P313" s="31"/>
    </row>
    <row r="314" spans="1:16" ht="12.6" thickBot="1" x14ac:dyDescent="0.25">
      <c r="G314" s="13"/>
      <c r="H314" s="42"/>
      <c r="I314" s="43"/>
      <c r="J314" s="44"/>
      <c r="K314" s="37"/>
      <c r="L314" s="37"/>
      <c r="M314" s="38"/>
      <c r="N314" s="38"/>
      <c r="O314" s="45"/>
      <c r="P314" s="31"/>
    </row>
    <row r="315" spans="1:16" ht="12.6" thickBot="1" x14ac:dyDescent="0.3">
      <c r="G315" s="19"/>
      <c r="K315" s="47"/>
      <c r="L315" s="91" t="s">
        <v>575</v>
      </c>
      <c r="M315" s="92"/>
      <c r="N315" s="89">
        <f>O305</f>
        <v>0</v>
      </c>
      <c r="O315" s="90"/>
      <c r="P315" s="48"/>
    </row>
    <row r="316" spans="1:16" ht="12.6" thickBot="1" x14ac:dyDescent="0.3">
      <c r="G316" s="19"/>
      <c r="K316" s="47"/>
      <c r="L316" s="91" t="s">
        <v>5</v>
      </c>
      <c r="M316" s="92"/>
      <c r="N316" s="89">
        <f>N315*0.2</f>
        <v>0</v>
      </c>
      <c r="O316" s="90"/>
      <c r="P316" s="48"/>
    </row>
    <row r="317" spans="1:16" ht="12.6" thickBot="1" x14ac:dyDescent="0.3">
      <c r="G317" s="19"/>
      <c r="K317" s="47"/>
      <c r="L317" s="91" t="s">
        <v>13</v>
      </c>
      <c r="M317" s="92"/>
      <c r="N317" s="89">
        <f>SUM(N315:O316)</f>
        <v>0</v>
      </c>
      <c r="O317" s="90"/>
      <c r="P317" s="48"/>
    </row>
    <row r="323" spans="1:16" s="54" customFormat="1" x14ac:dyDescent="0.25">
      <c r="A323" s="19" t="s">
        <v>8</v>
      </c>
      <c r="B323" s="19"/>
      <c r="C323" s="19"/>
      <c r="D323" s="19"/>
      <c r="E323" s="19"/>
      <c r="F323" s="19"/>
      <c r="G323" s="21" t="s">
        <v>9</v>
      </c>
      <c r="H323" s="52"/>
      <c r="I323" s="53"/>
      <c r="J323" s="19"/>
      <c r="K323" s="19"/>
      <c r="L323" s="87" t="s">
        <v>6</v>
      </c>
      <c r="M323" s="87"/>
      <c r="N323" s="87"/>
      <c r="O323" s="21"/>
      <c r="P323" s="21"/>
    </row>
    <row r="324" spans="1:16" s="54" customFormat="1" x14ac:dyDescent="0.25">
      <c r="A324" s="20"/>
      <c r="B324" s="20"/>
      <c r="C324" s="20"/>
      <c r="D324" s="20"/>
      <c r="E324" s="20"/>
      <c r="F324" s="20"/>
      <c r="G324" s="20"/>
      <c r="H324" s="21"/>
      <c r="I324" s="18"/>
      <c r="J324" s="52"/>
      <c r="K324" s="20"/>
      <c r="L324" s="20"/>
    </row>
    <row r="325" spans="1:16" s="54" customFormat="1" x14ac:dyDescent="0.25">
      <c r="A325" s="20"/>
      <c r="B325" s="20"/>
      <c r="C325" s="20"/>
      <c r="D325" s="20"/>
      <c r="E325" s="20"/>
      <c r="F325" s="20"/>
      <c r="G325" s="20"/>
      <c r="I325" s="55"/>
      <c r="J325" s="52"/>
      <c r="K325" s="52" t="s">
        <v>11</v>
      </c>
      <c r="L325" s="20"/>
    </row>
    <row r="326" spans="1:16" s="54" customFormat="1" x14ac:dyDescent="0.25">
      <c r="A326" s="20"/>
      <c r="B326" s="20"/>
      <c r="C326" s="20"/>
      <c r="D326" s="20"/>
      <c r="E326" s="20"/>
      <c r="F326" s="20"/>
      <c r="G326" s="56"/>
      <c r="H326" s="21"/>
      <c r="I326" s="18"/>
      <c r="J326" s="21"/>
      <c r="K326" s="57"/>
      <c r="L326" s="58"/>
      <c r="M326" s="59"/>
      <c r="N326" s="59"/>
      <c r="O326" s="19"/>
      <c r="P326" s="19"/>
    </row>
    <row r="327" spans="1:16" s="63" customFormat="1" ht="12" x14ac:dyDescent="0.2">
      <c r="A327" s="19"/>
      <c r="B327" s="19"/>
      <c r="C327" s="19"/>
      <c r="D327" s="19"/>
      <c r="E327" s="19"/>
      <c r="F327" s="19"/>
      <c r="G327" s="60"/>
      <c r="H327" s="61"/>
      <c r="I327" s="62"/>
      <c r="J327" s="14"/>
      <c r="K327" s="14"/>
      <c r="L327" s="88" t="s">
        <v>10</v>
      </c>
      <c r="M327" s="88"/>
      <c r="N327" s="88"/>
      <c r="O327" s="15"/>
      <c r="P327" s="11"/>
    </row>
  </sheetData>
  <autoFilter ref="A1:P305"/>
  <mergeCells count="12">
    <mergeCell ref="L323:N323"/>
    <mergeCell ref="L327:N327"/>
    <mergeCell ref="N317:O317"/>
    <mergeCell ref="L317:M317"/>
    <mergeCell ref="A3:O3"/>
    <mergeCell ref="A305:N305"/>
    <mergeCell ref="A312:O312"/>
    <mergeCell ref="N315:O315"/>
    <mergeCell ref="N316:O316"/>
    <mergeCell ref="L315:M315"/>
    <mergeCell ref="L316:M316"/>
    <mergeCell ref="A311:O311"/>
  </mergeCells>
  <printOptions horizontalCentered="1"/>
  <pageMargins left="0.19685039370078741" right="0.19685039370078741" top="0.55118110236220474" bottom="0.35433070866141736" header="0.35433070866141736" footer="0.19685039370078741"/>
  <pageSetup paperSize="9" fitToHeight="0" orientation="landscape" horizontalDpi="4294967295" verticalDpi="4294967295" r:id="rId1"/>
  <headerFooter>
    <oddHeader>&amp;L&amp;"Arial,Italic"ЈН/4000/0754/2019 (342/2019)&amp;R&amp;"Arial,Italic"Образац структуре цене &amp;"Arial,Bold Italic"(ОБРАЗАЦ-2)</oddHeader>
    <oddFooter>&amp;L&amp;"Arial,Italic"&amp;10&amp;D у &amp;T часова&amp;R&amp;"Arial,Italic"&amp;10Страна &amp;P од &amp;N</oddFooter>
  </headerFooter>
  <rowBreaks count="1" manualBreakCount="1">
    <brk id="305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JN Dokument" ma:contentTypeID="0x0101006DB0F8F7738EDF4DA0E2E14EA69F41B7009F6921338CFD5F4DAD475703732A9527" ma:contentTypeVersion="14" ma:contentTypeDescription="" ma:contentTypeScope="" ma:versionID="9ed67a921bde908637490453167bffa2">
  <xsd:schema xmlns:xsd="http://www.w3.org/2001/XMLSchema" xmlns:xs="http://www.w3.org/2001/XMLSchema" xmlns:p="http://schemas.microsoft.com/office/2006/metadata/properties" xmlns:ns2="0f37ee01-0781-405a-a340-6acb344575b7" targetNamespace="http://schemas.microsoft.com/office/2006/metadata/properties" ma:root="true" ma:fieldsID="21cea34c78942bde9271c846aea4c545" ns2:_="">
    <xsd:import namespace="0f37ee01-0781-405a-a340-6acb344575b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7ee01-0781-405a-a340-6acb344575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Дељено са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адржаја"/>
        <xsd:element ref="dc:title" minOccurs="0" maxOccurs="1" ma:index="4" ma:displayName="Наслов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470480-2769-46C2-A1DD-A2DD5ADBC664}"/>
</file>

<file path=customXml/itemProps2.xml><?xml version="1.0" encoding="utf-8"?>
<ds:datastoreItem xmlns:ds="http://schemas.openxmlformats.org/officeDocument/2006/customXml" ds:itemID="{77F7BC32-BEB2-44D1-8CEE-C1DBF95F14E5}"/>
</file>

<file path=customXml/itemProps3.xml><?xml version="1.0" encoding="utf-8"?>
<ds:datastoreItem xmlns:ds="http://schemas.openxmlformats.org/officeDocument/2006/customXml" ds:itemID="{82D09181-2E8E-472B-B5EC-16AA39F134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Колубара</vt:lpstr>
      <vt:lpstr>Колубара!Print_Area</vt:lpstr>
      <vt:lpstr>Колубара!Print_Titles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popovic.aleksandar@eps.rs</dc:creator>
  <cp:lastModifiedBy>Aleksandar Popovic</cp:lastModifiedBy>
  <cp:lastPrinted>2019-04-04T12:36:29Z</cp:lastPrinted>
  <dcterms:created xsi:type="dcterms:W3CDTF">2012-12-06T09:53:54Z</dcterms:created>
  <dcterms:modified xsi:type="dcterms:W3CDTF">2020-06-22T13:36:50Z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627d0d10-520c-4f1c-81c9-398039c68ed8</vt:lpwstr>
  </property>
  <property fmtid="{D5CDD505-2E9C-101B-9397-08002B2CF9AE}" pid="3" name="ContentTypeId">
    <vt:lpwstr>0x0101006DB0F8F7738EDF4DA0E2E14EA69F41B7009F6921338CFD5F4DAD475703732A9527</vt:lpwstr>
  </property>
</Properties>
</file>